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activeTab="2"/>
  </bookViews>
  <sheets>
    <sheet name="BILANCIO DEMOGRAFICO BO 2009" sheetId="1" r:id="rId1"/>
    <sheet name="Var% 09-08" sheetId="2" r:id="rId2"/>
    <sheet name="class x ab 2009" sheetId="3" r:id="rId3"/>
  </sheets>
  <definedNames/>
  <calcPr fullCalcOnLoad="1"/>
</workbook>
</file>

<file path=xl/sharedStrings.xml><?xml version="1.0" encoding="utf-8"?>
<sst xmlns="http://schemas.openxmlformats.org/spreadsheetml/2006/main" count="604" uniqueCount="102">
  <si>
    <t>Codice Comune</t>
  </si>
  <si>
    <t>NATI VIVI</t>
  </si>
  <si>
    <t>MORTI</t>
  </si>
  <si>
    <t>ISCRITTI</t>
  </si>
  <si>
    <t>CANCELLATI</t>
  </si>
  <si>
    <t>M</t>
  </si>
  <si>
    <t>F</t>
  </si>
  <si>
    <t>TOT</t>
  </si>
  <si>
    <t>SALDO NATURALE</t>
  </si>
  <si>
    <t>SALDO MIGRATORIO</t>
  </si>
  <si>
    <t>COMUNE</t>
  </si>
  <si>
    <t>PER TRASFERIMENTO DI RESIDENZA</t>
  </si>
  <si>
    <t>DALL'ESTERO</t>
  </si>
  <si>
    <t>ALTRI ISCRITTI</t>
  </si>
  <si>
    <t>TOTALE
CANCELLATI</t>
  </si>
  <si>
    <t>TOTALE
ISCRITTI</t>
  </si>
  <si>
    <t>DA ALTRI COMUNI</t>
  </si>
  <si>
    <t>PER ALTRI COMUNI</t>
  </si>
  <si>
    <t>PER L'ESTERO</t>
  </si>
  <si>
    <t>ALTRI CANCELLATI</t>
  </si>
  <si>
    <t>POPOLAZIONE RESIDENTE AL 31/12</t>
  </si>
  <si>
    <t>Comune</t>
  </si>
  <si>
    <t>ABITANTI</t>
  </si>
  <si>
    <t>Numero di Famiglie</t>
  </si>
  <si>
    <t>Unità in più/meno dovute a variazioni territoriali</t>
  </si>
  <si>
    <t>Numero di Convi- venze</t>
  </si>
  <si>
    <t>Superfi- cie terri- toriale (Kmq)</t>
  </si>
  <si>
    <r>
      <t xml:space="preserve">Densità popola-zione </t>
    </r>
    <r>
      <rPr>
        <b/>
        <sz val="8"/>
        <rFont val="Verdana"/>
        <family val="2"/>
      </rPr>
      <t>(Ab/ Kmq)</t>
    </r>
  </si>
  <si>
    <t>Numero medio compo-nenti per famiglia</t>
  </si>
  <si>
    <t>POS.</t>
  </si>
  <si>
    <t xml:space="preserve">Fonte: Istat - Elaborazione: Ufficio Statistica Camera di Commercio di Bologna </t>
  </si>
  <si>
    <t>SALDO TOTALE</t>
  </si>
  <si>
    <t xml:space="preserve">MOVIMENTO NATURALE </t>
  </si>
  <si>
    <t>Bilancio demografico annuale e popolazione residente, famiglie e convivenze, superficie territoriale e densità di popolazione al 31/12 per comune.</t>
  </si>
  <si>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</si>
  <si>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</si>
  <si>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</si>
  <si>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</si>
  <si>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</si>
  <si>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</si>
  <si>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</si>
  <si>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</si>
  <si>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</si>
  <si>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</si>
  <si>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</si>
  <si>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</si>
  <si>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</si>
  <si>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</si>
  <si>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</si>
  <si>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</si>
  <si>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</si>
  <si>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</si>
  <si>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</si>
  <si>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</si>
  <si>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</si>
  <si>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</si>
  <si>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</si>
  <si>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</si>
  <si>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</si>
  <si>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</si>
  <si>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</si>
  <si>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</si>
  <si>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</si>
  <si>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</si>
  <si>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</si>
  <si>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</si>
  <si>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</si>
  <si>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</si>
  <si>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</si>
  <si>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</si>
  <si>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</si>
  <si>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</si>
  <si>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</si>
  <si>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</si>
  <si>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</si>
  <si>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</si>
  <si>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</si>
  <si>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</si>
  <si>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</si>
  <si>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</si>
  <si>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</si>
  <si>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</si>
  <si>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</si>
  <si>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</si>
  <si>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</si>
  <si>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</si>
  <si>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</si>
  <si>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</si>
  <si>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</si>
  <si>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</si>
  <si>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</si>
  <si>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</si>
  <si>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</si>
  <si>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</si>
  <si>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</si>
  <si>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Popolazione residente per comune al 31 dicembre.</t>
  </si>
  <si>
    <t xml:space="preserve">Graduatoria della popolazione residente per comune. </t>
  </si>
  <si>
    <t>POPOLAZIONE RESIDENTE
al 31/12/2009</t>
  </si>
  <si>
    <t>Provincia di Bologna - Anno 2009 - Fonte: Istat; Elaborazione: Ufficio Statistica Camera di Commercio di Bologna</t>
  </si>
  <si>
    <t>VARIAZIONE %
2009-2008</t>
  </si>
  <si>
    <t>Provincia di Bologna. Anni 2008 e 2009 e variazione percentuale 09/08.</t>
  </si>
  <si>
    <t>Provincia di Bologna. Dati al 31/12/2009.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</si>
</sst>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.0%"/>
    <numFmt numFmtId="172" formatCode="0.0"/>
    <numFmt numFmtId="173" formatCode="0.0_ ;[Red]\-0.0\ "/>
    <numFmt numFmtId="174" formatCode="0.00_ ;[Red]\-0.00\ 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\+0.0%;\-0.0%;0.0%"/>
    <numFmt numFmtId="182" formatCode="\+#,###;\-#,###;0"/>
  </numFmts>
  <fonts count="1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75" fontId="10" fillId="0" borderId="22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70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5" fontId="10" fillId="0" borderId="33" xfId="0" applyNumberFormat="1" applyFont="1" applyBorder="1" applyAlignment="1">
      <alignment horizontal="center" vertical="center"/>
    </xf>
    <xf numFmtId="175" fontId="10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75" fontId="12" fillId="0" borderId="44" xfId="0" applyNumberFormat="1" applyFont="1" applyBorder="1" applyAlignment="1">
      <alignment horizontal="center" vertical="center"/>
    </xf>
    <xf numFmtId="175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0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70" fontId="0" fillId="0" borderId="47" xfId="0" applyNumberForma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3" fontId="10" fillId="0" borderId="50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3" fontId="10" fillId="0" borderId="29" xfId="0" applyNumberFormat="1" applyFont="1" applyBorder="1" applyAlignment="1">
      <alignment horizontal="right" vertical="center" indent="1"/>
    </xf>
    <xf numFmtId="3" fontId="10" fillId="0" borderId="38" xfId="0" applyNumberFormat="1" applyFont="1" applyBorder="1" applyAlignment="1">
      <alignment horizontal="right" vertical="center" inden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3" fontId="12" fillId="0" borderId="43" xfId="0" applyNumberFormat="1" applyFont="1" applyBorder="1" applyAlignment="1">
      <alignment horizontal="right" vertical="center" indent="1"/>
    </xf>
    <xf numFmtId="3" fontId="10" fillId="0" borderId="51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4" xfId="0" applyNumberFormat="1" applyFont="1" applyBorder="1" applyAlignment="1">
      <alignment horizontal="right" vertical="center" indent="1"/>
    </xf>
    <xf numFmtId="3" fontId="12" fillId="0" borderId="35" xfId="0" applyNumberFormat="1" applyFont="1" applyBorder="1" applyAlignment="1">
      <alignment horizontal="right" vertical="center" indent="1"/>
    </xf>
    <xf numFmtId="49" fontId="3" fillId="0" borderId="3" xfId="0" applyNumberFormat="1" applyFont="1" applyBorder="1" applyAlignment="1">
      <alignment horizontal="right" wrapText="1" indent="1"/>
    </xf>
    <xf numFmtId="49" fontId="3" fillId="0" borderId="4" xfId="0" applyNumberFormat="1" applyFont="1" applyBorder="1" applyAlignment="1">
      <alignment horizontal="right" wrapText="1" indent="1"/>
    </xf>
    <xf numFmtId="49" fontId="3" fillId="0" borderId="35" xfId="0" applyNumberFormat="1" applyFont="1" applyBorder="1" applyAlignment="1">
      <alignment horizontal="right" wrapText="1" indent="1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52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1" fontId="0" fillId="0" borderId="55" xfId="0" applyNumberFormat="1" applyFont="1" applyBorder="1" applyAlignment="1">
      <alignment horizontal="center" vertical="center"/>
    </xf>
    <xf numFmtId="181" fontId="10" fillId="0" borderId="51" xfId="0" applyNumberFormat="1" applyFont="1" applyBorder="1" applyAlignment="1">
      <alignment horizontal="center" vertical="center"/>
    </xf>
    <xf numFmtId="181" fontId="0" fillId="0" borderId="56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181" fontId="0" fillId="0" borderId="59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37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 indent="1"/>
    </xf>
    <xf numFmtId="172" fontId="10" fillId="2" borderId="22" xfId="0" applyNumberFormat="1" applyFont="1" applyFill="1" applyBorder="1" applyAlignment="1">
      <alignment horizontal="center" vertical="center"/>
    </xf>
    <xf numFmtId="175" fontId="10" fillId="2" borderId="22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right" wrapText="1"/>
    </xf>
    <xf numFmtId="182" fontId="10" fillId="0" borderId="65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182" fontId="10" fillId="0" borderId="50" xfId="0" applyNumberFormat="1" applyFont="1" applyBorder="1" applyAlignment="1">
      <alignment vertical="center"/>
    </xf>
    <xf numFmtId="182" fontId="10" fillId="0" borderId="66" xfId="0" applyNumberFormat="1" applyFont="1" applyBorder="1" applyAlignment="1">
      <alignment vertical="center"/>
    </xf>
    <xf numFmtId="182" fontId="10" fillId="0" borderId="18" xfId="0" applyNumberFormat="1" applyFont="1" applyBorder="1" applyAlignment="1">
      <alignment vertical="center"/>
    </xf>
    <xf numFmtId="182" fontId="10" fillId="0" borderId="37" xfId="0" applyNumberFormat="1" applyFont="1" applyBorder="1" applyAlignment="1">
      <alignment vertical="center"/>
    </xf>
    <xf numFmtId="182" fontId="10" fillId="2" borderId="66" xfId="0" applyNumberFormat="1" applyFont="1" applyFill="1" applyBorder="1" applyAlignment="1">
      <alignment vertical="center"/>
    </xf>
    <xf numFmtId="182" fontId="10" fillId="2" borderId="18" xfId="0" applyNumberFormat="1" applyFont="1" applyFill="1" applyBorder="1" applyAlignment="1">
      <alignment vertical="center"/>
    </xf>
    <xf numFmtId="182" fontId="10" fillId="2" borderId="37" xfId="0" applyNumberFormat="1" applyFont="1" applyFill="1" applyBorder="1" applyAlignment="1">
      <alignment vertical="center"/>
    </xf>
    <xf numFmtId="182" fontId="10" fillId="0" borderId="67" xfId="0" applyNumberFormat="1" applyFont="1" applyBorder="1" applyAlignment="1">
      <alignment vertical="center"/>
    </xf>
    <xf numFmtId="182" fontId="10" fillId="0" borderId="29" xfId="0" applyNumberFormat="1" applyFont="1" applyBorder="1" applyAlignment="1">
      <alignment vertical="center"/>
    </xf>
    <xf numFmtId="182" fontId="10" fillId="0" borderId="38" xfId="0" applyNumberFormat="1" applyFont="1" applyBorder="1" applyAlignment="1">
      <alignment vertical="center"/>
    </xf>
    <xf numFmtId="182" fontId="12" fillId="0" borderId="68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82" fontId="12" fillId="0" borderId="43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horizontal="right" vertical="center" indent="1"/>
    </xf>
    <xf numFmtId="182" fontId="10" fillId="0" borderId="8" xfId="0" applyNumberFormat="1" applyFont="1" applyBorder="1" applyAlignment="1">
      <alignment horizontal="right" vertical="center" indent="1"/>
    </xf>
    <xf numFmtId="182" fontId="10" fillId="0" borderId="50" xfId="0" applyNumberFormat="1" applyFont="1" applyBorder="1" applyAlignment="1">
      <alignment horizontal="right" vertical="center" indent="1"/>
    </xf>
    <xf numFmtId="182" fontId="10" fillId="0" borderId="17" xfId="0" applyNumberFormat="1" applyFont="1" applyBorder="1" applyAlignment="1">
      <alignment horizontal="right" vertical="center" indent="1"/>
    </xf>
    <xf numFmtId="182" fontId="10" fillId="0" borderId="18" xfId="0" applyNumberFormat="1" applyFont="1" applyBorder="1" applyAlignment="1">
      <alignment horizontal="right" vertical="center" indent="1"/>
    </xf>
    <xf numFmtId="182" fontId="10" fillId="0" borderId="37" xfId="0" applyNumberFormat="1" applyFont="1" applyBorder="1" applyAlignment="1">
      <alignment horizontal="right" vertical="center" indent="1"/>
    </xf>
    <xf numFmtId="182" fontId="10" fillId="2" borderId="17" xfId="0" applyNumberFormat="1" applyFont="1" applyFill="1" applyBorder="1" applyAlignment="1">
      <alignment horizontal="right" vertical="center" indent="1"/>
    </xf>
    <xf numFmtId="182" fontId="10" fillId="2" borderId="18" xfId="0" applyNumberFormat="1" applyFont="1" applyFill="1" applyBorder="1" applyAlignment="1">
      <alignment horizontal="right" vertical="center" indent="1"/>
    </xf>
    <xf numFmtId="182" fontId="10" fillId="2" borderId="37" xfId="0" applyNumberFormat="1" applyFont="1" applyFill="1" applyBorder="1" applyAlignment="1">
      <alignment horizontal="right" vertical="center" indent="1"/>
    </xf>
    <xf numFmtId="182" fontId="10" fillId="0" borderId="28" xfId="0" applyNumberFormat="1" applyFont="1" applyBorder="1" applyAlignment="1">
      <alignment horizontal="right" vertical="center" indent="1"/>
    </xf>
    <xf numFmtId="182" fontId="10" fillId="0" borderId="29" xfId="0" applyNumberFormat="1" applyFont="1" applyBorder="1" applyAlignment="1">
      <alignment horizontal="right" vertical="center" indent="1"/>
    </xf>
    <xf numFmtId="182" fontId="10" fillId="0" borderId="38" xfId="0" applyNumberFormat="1" applyFont="1" applyBorder="1" applyAlignment="1">
      <alignment horizontal="right" vertical="center" indent="1"/>
    </xf>
    <xf numFmtId="182" fontId="12" fillId="0" borderId="39" xfId="0" applyNumberFormat="1" applyFont="1" applyBorder="1" applyAlignment="1">
      <alignment horizontal="right" vertical="center" indent="1"/>
    </xf>
    <xf numFmtId="182" fontId="12" fillId="0" borderId="4" xfId="0" applyNumberFormat="1" applyFont="1" applyBorder="1" applyAlignment="1">
      <alignment horizontal="right" vertical="center" indent="1"/>
    </xf>
    <xf numFmtId="182" fontId="12" fillId="0" borderId="43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3" fontId="0" fillId="0" borderId="72" xfId="0" applyNumberFormat="1" applyBorder="1" applyAlignment="1">
      <alignment vertical="center"/>
    </xf>
    <xf numFmtId="0" fontId="0" fillId="0" borderId="73" xfId="0" applyFont="1" applyBorder="1" applyAlignment="1">
      <alignment vertical="center"/>
    </xf>
    <xf numFmtId="3" fontId="0" fillId="0" borderId="74" xfId="0" applyNumberFormat="1" applyBorder="1" applyAlignment="1">
      <alignment vertical="center"/>
    </xf>
    <xf numFmtId="0" fontId="0" fillId="0" borderId="75" xfId="0" applyFont="1" applyBorder="1" applyAlignment="1">
      <alignment vertical="center"/>
    </xf>
    <xf numFmtId="3" fontId="0" fillId="0" borderId="76" xfId="0" applyNumberForma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95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49" fontId="11" fillId="0" borderId="8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workbookViewId="0" topLeftCell="AW34">
      <selection activeCell="BE70" sqref="BE70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3" width="7.7109375" style="9" customWidth="1"/>
    <col min="44" max="44" width="8.4218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27" customFormat="1" ht="30" customHeight="1">
      <c r="A1" s="244" t="s">
        <v>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 t="s">
        <v>33</v>
      </c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 t="s">
        <v>33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 t="s">
        <v>33</v>
      </c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 t="s">
        <v>33</v>
      </c>
      <c r="AT1" s="244"/>
      <c r="AU1" s="244"/>
      <c r="AV1" s="244"/>
      <c r="AW1" s="244"/>
      <c r="AX1" s="244"/>
      <c r="AY1" s="244"/>
      <c r="AZ1" s="244"/>
      <c r="BA1" s="244" t="s">
        <v>33</v>
      </c>
      <c r="BB1" s="244"/>
      <c r="BC1" s="244"/>
      <c r="BD1" s="244"/>
      <c r="BE1" s="244"/>
      <c r="BF1" s="244"/>
      <c r="BG1" s="244"/>
      <c r="BH1" s="244"/>
      <c r="BI1" s="244"/>
      <c r="BJ1" s="244"/>
    </row>
    <row r="2" spans="1:62" s="127" customFormat="1" ht="15" customHeight="1" thickBot="1">
      <c r="A2" s="245" t="s">
        <v>98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 t="s">
        <v>98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 t="s">
        <v>98</v>
      </c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 t="s">
        <v>98</v>
      </c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 t="s">
        <v>98</v>
      </c>
      <c r="AT2" s="245"/>
      <c r="AU2" s="245"/>
      <c r="AV2" s="245"/>
      <c r="AW2" s="245"/>
      <c r="AX2" s="245"/>
      <c r="AY2" s="245"/>
      <c r="AZ2" s="245"/>
      <c r="BA2" s="245" t="s">
        <v>98</v>
      </c>
      <c r="BB2" s="245"/>
      <c r="BC2" s="245"/>
      <c r="BD2" s="245"/>
      <c r="BE2" s="245"/>
      <c r="BF2" s="245"/>
      <c r="BG2" s="245"/>
      <c r="BH2" s="245"/>
      <c r="BI2" s="245"/>
      <c r="BJ2" s="245"/>
    </row>
    <row r="3" spans="1:62" s="8" customFormat="1" ht="21" customHeight="1">
      <c r="A3" s="228" t="s">
        <v>0</v>
      </c>
      <c r="B3" s="231" t="s">
        <v>10</v>
      </c>
      <c r="C3" s="225" t="s">
        <v>32</v>
      </c>
      <c r="D3" s="226"/>
      <c r="E3" s="226"/>
      <c r="F3" s="226"/>
      <c r="G3" s="226"/>
      <c r="H3" s="226"/>
      <c r="I3" s="226"/>
      <c r="J3" s="226"/>
      <c r="K3" s="227"/>
      <c r="L3" s="228" t="s">
        <v>0</v>
      </c>
      <c r="M3" s="231" t="s">
        <v>10</v>
      </c>
      <c r="N3" s="225" t="s">
        <v>11</v>
      </c>
      <c r="O3" s="226"/>
      <c r="P3" s="226"/>
      <c r="Q3" s="226"/>
      <c r="R3" s="226"/>
      <c r="S3" s="226"/>
      <c r="T3" s="226"/>
      <c r="U3" s="226"/>
      <c r="V3" s="227"/>
      <c r="W3" s="228" t="s">
        <v>0</v>
      </c>
      <c r="X3" s="231" t="s">
        <v>10</v>
      </c>
      <c r="Y3" s="225" t="s">
        <v>11</v>
      </c>
      <c r="Z3" s="226"/>
      <c r="AA3" s="226"/>
      <c r="AB3" s="226"/>
      <c r="AC3" s="226"/>
      <c r="AD3" s="226"/>
      <c r="AE3" s="226"/>
      <c r="AF3" s="226"/>
      <c r="AG3" s="227"/>
      <c r="AH3" s="228" t="s">
        <v>0</v>
      </c>
      <c r="AI3" s="231" t="s">
        <v>10</v>
      </c>
      <c r="AJ3" s="225" t="s">
        <v>11</v>
      </c>
      <c r="AK3" s="226"/>
      <c r="AL3" s="226"/>
      <c r="AM3" s="226"/>
      <c r="AN3" s="226"/>
      <c r="AO3" s="226"/>
      <c r="AP3" s="226"/>
      <c r="AQ3" s="226"/>
      <c r="AR3" s="227"/>
      <c r="AS3" s="228" t="s">
        <v>0</v>
      </c>
      <c r="AT3" s="231" t="s">
        <v>10</v>
      </c>
      <c r="AU3" s="209" t="s">
        <v>31</v>
      </c>
      <c r="AV3" s="210"/>
      <c r="AW3" s="211"/>
      <c r="AX3" s="209" t="s">
        <v>24</v>
      </c>
      <c r="AY3" s="210"/>
      <c r="AZ3" s="211"/>
      <c r="BA3" s="228" t="s">
        <v>0</v>
      </c>
      <c r="BB3" s="231" t="s">
        <v>10</v>
      </c>
      <c r="BC3" s="209" t="s">
        <v>97</v>
      </c>
      <c r="BD3" s="210"/>
      <c r="BE3" s="211"/>
      <c r="BF3" s="197" t="s">
        <v>23</v>
      </c>
      <c r="BG3" s="197" t="s">
        <v>25</v>
      </c>
      <c r="BH3" s="200" t="s">
        <v>28</v>
      </c>
      <c r="BI3" s="200" t="s">
        <v>26</v>
      </c>
      <c r="BJ3" s="246" t="s">
        <v>27</v>
      </c>
    </row>
    <row r="4" spans="1:62" s="7" customFormat="1" ht="19.5" customHeight="1">
      <c r="A4" s="229"/>
      <c r="B4" s="232"/>
      <c r="C4" s="250" t="s">
        <v>1</v>
      </c>
      <c r="D4" s="219"/>
      <c r="E4" s="220"/>
      <c r="F4" s="249" t="s">
        <v>2</v>
      </c>
      <c r="G4" s="219"/>
      <c r="H4" s="220"/>
      <c r="I4" s="203" t="s">
        <v>8</v>
      </c>
      <c r="J4" s="204"/>
      <c r="K4" s="205"/>
      <c r="L4" s="229"/>
      <c r="M4" s="232"/>
      <c r="N4" s="236" t="s">
        <v>3</v>
      </c>
      <c r="O4" s="237"/>
      <c r="P4" s="237"/>
      <c r="Q4" s="237"/>
      <c r="R4" s="237"/>
      <c r="S4" s="237"/>
      <c r="T4" s="237"/>
      <c r="U4" s="237"/>
      <c r="V4" s="238"/>
      <c r="W4" s="229"/>
      <c r="X4" s="232"/>
      <c r="Y4" s="236" t="s">
        <v>4</v>
      </c>
      <c r="Z4" s="237"/>
      <c r="AA4" s="237"/>
      <c r="AB4" s="237"/>
      <c r="AC4" s="237"/>
      <c r="AD4" s="237"/>
      <c r="AE4" s="237"/>
      <c r="AF4" s="237"/>
      <c r="AG4" s="238"/>
      <c r="AH4" s="229"/>
      <c r="AI4" s="232"/>
      <c r="AJ4" s="218" t="s">
        <v>15</v>
      </c>
      <c r="AK4" s="219"/>
      <c r="AL4" s="220"/>
      <c r="AM4" s="203" t="s">
        <v>14</v>
      </c>
      <c r="AN4" s="219"/>
      <c r="AO4" s="220"/>
      <c r="AP4" s="203" t="s">
        <v>9</v>
      </c>
      <c r="AQ4" s="204"/>
      <c r="AR4" s="205"/>
      <c r="AS4" s="229"/>
      <c r="AT4" s="232"/>
      <c r="AU4" s="212"/>
      <c r="AV4" s="213"/>
      <c r="AW4" s="214"/>
      <c r="AX4" s="212"/>
      <c r="AY4" s="213"/>
      <c r="AZ4" s="214"/>
      <c r="BA4" s="229"/>
      <c r="BB4" s="232"/>
      <c r="BC4" s="212"/>
      <c r="BD4" s="213"/>
      <c r="BE4" s="214"/>
      <c r="BF4" s="198"/>
      <c r="BG4" s="198"/>
      <c r="BH4" s="201"/>
      <c r="BI4" s="201"/>
      <c r="BJ4" s="247"/>
    </row>
    <row r="5" spans="1:62" s="7" customFormat="1" ht="19.5" customHeight="1">
      <c r="A5" s="229"/>
      <c r="B5" s="232"/>
      <c r="C5" s="221"/>
      <c r="D5" s="222"/>
      <c r="E5" s="223"/>
      <c r="F5" s="224"/>
      <c r="G5" s="222"/>
      <c r="H5" s="223"/>
      <c r="I5" s="206"/>
      <c r="J5" s="207"/>
      <c r="K5" s="208"/>
      <c r="L5" s="229"/>
      <c r="M5" s="232"/>
      <c r="N5" s="239" t="s">
        <v>16</v>
      </c>
      <c r="O5" s="240"/>
      <c r="P5" s="241"/>
      <c r="Q5" s="242" t="s">
        <v>12</v>
      </c>
      <c r="R5" s="240"/>
      <c r="S5" s="241"/>
      <c r="T5" s="240" t="s">
        <v>13</v>
      </c>
      <c r="U5" s="240"/>
      <c r="V5" s="243"/>
      <c r="W5" s="229"/>
      <c r="X5" s="232"/>
      <c r="Y5" s="239" t="s">
        <v>17</v>
      </c>
      <c r="Z5" s="240"/>
      <c r="AA5" s="241"/>
      <c r="AB5" s="242" t="s">
        <v>18</v>
      </c>
      <c r="AC5" s="240"/>
      <c r="AD5" s="241"/>
      <c r="AE5" s="240" t="s">
        <v>19</v>
      </c>
      <c r="AF5" s="240"/>
      <c r="AG5" s="243"/>
      <c r="AH5" s="229"/>
      <c r="AI5" s="232"/>
      <c r="AJ5" s="221"/>
      <c r="AK5" s="222"/>
      <c r="AL5" s="223"/>
      <c r="AM5" s="224"/>
      <c r="AN5" s="222"/>
      <c r="AO5" s="223"/>
      <c r="AP5" s="206"/>
      <c r="AQ5" s="207"/>
      <c r="AR5" s="208"/>
      <c r="AS5" s="229"/>
      <c r="AT5" s="232"/>
      <c r="AU5" s="215"/>
      <c r="AV5" s="216"/>
      <c r="AW5" s="217"/>
      <c r="AX5" s="215"/>
      <c r="AY5" s="216"/>
      <c r="AZ5" s="217"/>
      <c r="BA5" s="229"/>
      <c r="BB5" s="232"/>
      <c r="BC5" s="215"/>
      <c r="BD5" s="216"/>
      <c r="BE5" s="217"/>
      <c r="BF5" s="198"/>
      <c r="BG5" s="198"/>
      <c r="BH5" s="201"/>
      <c r="BI5" s="201"/>
      <c r="BJ5" s="247"/>
    </row>
    <row r="6" spans="1:62" s="2" customFormat="1" ht="19.5" customHeight="1" thickBot="1">
      <c r="A6" s="230"/>
      <c r="B6" s="233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49" t="s">
        <v>5</v>
      </c>
      <c r="J6" s="150" t="s">
        <v>6</v>
      </c>
      <c r="K6" s="151" t="s">
        <v>7</v>
      </c>
      <c r="L6" s="230"/>
      <c r="M6" s="233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30"/>
      <c r="X6" s="233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30"/>
      <c r="AI6" s="233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49" t="s">
        <v>5</v>
      </c>
      <c r="AQ6" s="150" t="s">
        <v>6</v>
      </c>
      <c r="AR6" s="151" t="s">
        <v>7</v>
      </c>
      <c r="AS6" s="230"/>
      <c r="AT6" s="233"/>
      <c r="AU6" s="88" t="s">
        <v>5</v>
      </c>
      <c r="AV6" s="89" t="s">
        <v>6</v>
      </c>
      <c r="AW6" s="90" t="s">
        <v>7</v>
      </c>
      <c r="AX6" s="88" t="s">
        <v>5</v>
      </c>
      <c r="AY6" s="89" t="s">
        <v>6</v>
      </c>
      <c r="AZ6" s="90" t="s">
        <v>7</v>
      </c>
      <c r="BA6" s="230"/>
      <c r="BB6" s="233"/>
      <c r="BC6" s="88" t="s">
        <v>5</v>
      </c>
      <c r="BD6" s="89" t="s">
        <v>6</v>
      </c>
      <c r="BE6" s="90" t="s">
        <v>7</v>
      </c>
      <c r="BF6" s="199"/>
      <c r="BG6" s="199"/>
      <c r="BH6" s="202"/>
      <c r="BI6" s="202"/>
      <c r="BJ6" s="248"/>
    </row>
    <row r="7" spans="1:64" s="23" customFormat="1" ht="12.75" customHeight="1">
      <c r="A7" s="13">
        <v>1</v>
      </c>
      <c r="B7" s="14" t="s">
        <v>35</v>
      </c>
      <c r="C7" s="15">
        <v>59</v>
      </c>
      <c r="D7" s="16">
        <v>50</v>
      </c>
      <c r="E7" s="17">
        <v>109</v>
      </c>
      <c r="F7" s="18">
        <v>40</v>
      </c>
      <c r="G7" s="19">
        <v>66</v>
      </c>
      <c r="H7" s="20">
        <v>106</v>
      </c>
      <c r="I7" s="152">
        <v>19</v>
      </c>
      <c r="J7" s="153">
        <v>-16</v>
      </c>
      <c r="K7" s="154">
        <v>3</v>
      </c>
      <c r="L7" s="13">
        <v>1</v>
      </c>
      <c r="M7" s="14" t="s">
        <v>35</v>
      </c>
      <c r="N7" s="15">
        <v>256</v>
      </c>
      <c r="O7" s="16">
        <v>248</v>
      </c>
      <c r="P7" s="17">
        <v>504</v>
      </c>
      <c r="Q7" s="18">
        <v>41</v>
      </c>
      <c r="R7" s="19">
        <v>44</v>
      </c>
      <c r="S7" s="20">
        <v>85</v>
      </c>
      <c r="T7" s="18">
        <v>12</v>
      </c>
      <c r="U7" s="19">
        <v>2</v>
      </c>
      <c r="V7" s="46">
        <v>14</v>
      </c>
      <c r="W7" s="13">
        <v>1</v>
      </c>
      <c r="X7" s="14" t="s">
        <v>35</v>
      </c>
      <c r="Y7" s="15">
        <v>263</v>
      </c>
      <c r="Z7" s="16">
        <v>260</v>
      </c>
      <c r="AA7" s="17">
        <v>523</v>
      </c>
      <c r="AB7" s="18">
        <v>12</v>
      </c>
      <c r="AC7" s="19">
        <v>1</v>
      </c>
      <c r="AD7" s="20">
        <v>13</v>
      </c>
      <c r="AE7" s="18">
        <v>3</v>
      </c>
      <c r="AF7" s="19">
        <v>1</v>
      </c>
      <c r="AG7" s="46">
        <v>4</v>
      </c>
      <c r="AH7" s="13">
        <v>1</v>
      </c>
      <c r="AI7" s="14" t="s">
        <v>35</v>
      </c>
      <c r="AJ7" s="15">
        <f aca="true" t="shared" si="0" ref="AJ7:AJ38">SUM(N7,Q7,T7)</f>
        <v>309</v>
      </c>
      <c r="AK7" s="16">
        <f aca="true" t="shared" si="1" ref="AK7:AK38">SUM(O7,R7,U7)</f>
        <v>294</v>
      </c>
      <c r="AL7" s="17">
        <f aca="true" t="shared" si="2" ref="AL7:AL38">SUM(P7,S7,V7)</f>
        <v>603</v>
      </c>
      <c r="AM7" s="18">
        <f aca="true" t="shared" si="3" ref="AM7:AM38">SUM(Y7,AB7,AE7)</f>
        <v>278</v>
      </c>
      <c r="AN7" s="19">
        <f aca="true" t="shared" si="4" ref="AN7:AN38">SUM(Z7,AC7,AF7)</f>
        <v>262</v>
      </c>
      <c r="AO7" s="20">
        <f aca="true" t="shared" si="5" ref="AO7:AO38">SUM(AA7,AD7,AG7)</f>
        <v>540</v>
      </c>
      <c r="AP7" s="152">
        <f aca="true" t="shared" si="6" ref="AP7:AP38">AJ7-AM7</f>
        <v>31</v>
      </c>
      <c r="AQ7" s="153">
        <f aca="true" t="shared" si="7" ref="AQ7:AQ38">AK7-AN7</f>
        <v>32</v>
      </c>
      <c r="AR7" s="154">
        <f aca="true" t="shared" si="8" ref="AR7:AR38">AL7-AO7</f>
        <v>63</v>
      </c>
      <c r="AS7" s="13">
        <v>1</v>
      </c>
      <c r="AT7" s="14" t="s">
        <v>35</v>
      </c>
      <c r="AU7" s="167">
        <f aca="true" t="shared" si="9" ref="AU7:AU38">I7+AP7</f>
        <v>50</v>
      </c>
      <c r="AV7" s="168">
        <f aca="true" t="shared" si="10" ref="AV7:AV38">J7+AQ7</f>
        <v>16</v>
      </c>
      <c r="AW7" s="169">
        <f aca="true" t="shared" si="11" ref="AW7:AW38">K7+AR7</f>
        <v>66</v>
      </c>
      <c r="AX7" s="72">
        <v>0</v>
      </c>
      <c r="AY7" s="73">
        <v>0</v>
      </c>
      <c r="AZ7" s="74">
        <v>0</v>
      </c>
      <c r="BA7" s="13">
        <v>1</v>
      </c>
      <c r="BB7" s="14" t="s">
        <v>35</v>
      </c>
      <c r="BC7" s="91">
        <v>5923</v>
      </c>
      <c r="BD7" s="92">
        <v>5928</v>
      </c>
      <c r="BE7" s="93">
        <v>11851</v>
      </c>
      <c r="BF7" s="94">
        <v>5068</v>
      </c>
      <c r="BG7" s="84">
        <v>3</v>
      </c>
      <c r="BH7" s="68">
        <v>2.34</v>
      </c>
      <c r="BI7" s="21">
        <v>36.61</v>
      </c>
      <c r="BJ7" s="22">
        <f aca="true" t="shared" si="12" ref="BJ7:BJ38">BE7/BI7</f>
        <v>323.7093690248566</v>
      </c>
      <c r="BL7" s="67"/>
    </row>
    <row r="8" spans="1:64" s="23" customFormat="1" ht="12.75" customHeight="1">
      <c r="A8" s="24">
        <v>2</v>
      </c>
      <c r="B8" s="25" t="s">
        <v>36</v>
      </c>
      <c r="C8" s="26">
        <v>58</v>
      </c>
      <c r="D8" s="27">
        <v>41</v>
      </c>
      <c r="E8" s="28">
        <v>99</v>
      </c>
      <c r="F8" s="29">
        <v>38</v>
      </c>
      <c r="G8" s="27">
        <v>41</v>
      </c>
      <c r="H8" s="30">
        <v>79</v>
      </c>
      <c r="I8" s="155">
        <v>20</v>
      </c>
      <c r="J8" s="156">
        <v>0</v>
      </c>
      <c r="K8" s="157">
        <v>20</v>
      </c>
      <c r="L8" s="24">
        <v>2</v>
      </c>
      <c r="M8" s="25" t="s">
        <v>36</v>
      </c>
      <c r="N8" s="26">
        <v>203</v>
      </c>
      <c r="O8" s="27">
        <v>197</v>
      </c>
      <c r="P8" s="28">
        <v>400</v>
      </c>
      <c r="Q8" s="29">
        <v>24</v>
      </c>
      <c r="R8" s="27">
        <v>44</v>
      </c>
      <c r="S8" s="30">
        <v>68</v>
      </c>
      <c r="T8" s="29">
        <v>11</v>
      </c>
      <c r="U8" s="27">
        <v>4</v>
      </c>
      <c r="V8" s="47">
        <v>15</v>
      </c>
      <c r="W8" s="24">
        <v>2</v>
      </c>
      <c r="X8" s="25" t="s">
        <v>36</v>
      </c>
      <c r="Y8" s="26">
        <v>211</v>
      </c>
      <c r="Z8" s="27">
        <v>168</v>
      </c>
      <c r="AA8" s="28">
        <v>379</v>
      </c>
      <c r="AB8" s="29">
        <v>5</v>
      </c>
      <c r="AC8" s="27">
        <v>6</v>
      </c>
      <c r="AD8" s="30">
        <v>11</v>
      </c>
      <c r="AE8" s="29">
        <v>11</v>
      </c>
      <c r="AF8" s="27">
        <v>5</v>
      </c>
      <c r="AG8" s="47">
        <v>16</v>
      </c>
      <c r="AH8" s="24">
        <v>2</v>
      </c>
      <c r="AI8" s="25" t="s">
        <v>36</v>
      </c>
      <c r="AJ8" s="26">
        <f t="shared" si="0"/>
        <v>238</v>
      </c>
      <c r="AK8" s="27">
        <f t="shared" si="1"/>
        <v>245</v>
      </c>
      <c r="AL8" s="28">
        <f t="shared" si="2"/>
        <v>483</v>
      </c>
      <c r="AM8" s="29">
        <f t="shared" si="3"/>
        <v>227</v>
      </c>
      <c r="AN8" s="27">
        <f t="shared" si="4"/>
        <v>179</v>
      </c>
      <c r="AO8" s="30">
        <f t="shared" si="5"/>
        <v>406</v>
      </c>
      <c r="AP8" s="155">
        <f t="shared" si="6"/>
        <v>11</v>
      </c>
      <c r="AQ8" s="156">
        <f t="shared" si="7"/>
        <v>66</v>
      </c>
      <c r="AR8" s="157">
        <f t="shared" si="8"/>
        <v>77</v>
      </c>
      <c r="AS8" s="24">
        <v>2</v>
      </c>
      <c r="AT8" s="25" t="s">
        <v>36</v>
      </c>
      <c r="AU8" s="170">
        <f t="shared" si="9"/>
        <v>31</v>
      </c>
      <c r="AV8" s="171">
        <f t="shared" si="10"/>
        <v>66</v>
      </c>
      <c r="AW8" s="172">
        <f t="shared" si="11"/>
        <v>97</v>
      </c>
      <c r="AX8" s="75">
        <v>0</v>
      </c>
      <c r="AY8" s="76">
        <v>0</v>
      </c>
      <c r="AZ8" s="77">
        <v>0</v>
      </c>
      <c r="BA8" s="24">
        <v>2</v>
      </c>
      <c r="BB8" s="25" t="s">
        <v>36</v>
      </c>
      <c r="BC8" s="95">
        <v>4784</v>
      </c>
      <c r="BD8" s="96">
        <v>4893</v>
      </c>
      <c r="BE8" s="97">
        <v>9677</v>
      </c>
      <c r="BF8" s="98">
        <v>4218</v>
      </c>
      <c r="BG8" s="85">
        <v>2</v>
      </c>
      <c r="BH8" s="69">
        <v>2.29</v>
      </c>
      <c r="BI8" s="31">
        <v>35.13</v>
      </c>
      <c r="BJ8" s="32">
        <f t="shared" si="12"/>
        <v>275.4625676060347</v>
      </c>
      <c r="BL8" s="67"/>
    </row>
    <row r="9" spans="1:64" s="23" customFormat="1" ht="12.75">
      <c r="A9" s="24">
        <v>3</v>
      </c>
      <c r="B9" s="25" t="s">
        <v>37</v>
      </c>
      <c r="C9" s="26">
        <v>33</v>
      </c>
      <c r="D9" s="27">
        <v>29</v>
      </c>
      <c r="E9" s="28">
        <v>62</v>
      </c>
      <c r="F9" s="29">
        <v>36</v>
      </c>
      <c r="G9" s="27">
        <v>42</v>
      </c>
      <c r="H9" s="30">
        <v>78</v>
      </c>
      <c r="I9" s="155">
        <v>-3</v>
      </c>
      <c r="J9" s="156">
        <v>-13</v>
      </c>
      <c r="K9" s="157">
        <v>-16</v>
      </c>
      <c r="L9" s="24">
        <v>3</v>
      </c>
      <c r="M9" s="25" t="s">
        <v>37</v>
      </c>
      <c r="N9" s="26">
        <v>167</v>
      </c>
      <c r="O9" s="27">
        <v>153</v>
      </c>
      <c r="P9" s="28">
        <v>320</v>
      </c>
      <c r="Q9" s="29">
        <v>34</v>
      </c>
      <c r="R9" s="27">
        <v>39</v>
      </c>
      <c r="S9" s="30">
        <v>73</v>
      </c>
      <c r="T9" s="29">
        <v>2</v>
      </c>
      <c r="U9" s="27">
        <v>1</v>
      </c>
      <c r="V9" s="47">
        <v>3</v>
      </c>
      <c r="W9" s="24">
        <v>3</v>
      </c>
      <c r="X9" s="25" t="s">
        <v>37</v>
      </c>
      <c r="Y9" s="26">
        <v>99</v>
      </c>
      <c r="Z9" s="27">
        <v>106</v>
      </c>
      <c r="AA9" s="28">
        <v>205</v>
      </c>
      <c r="AB9" s="29">
        <v>2</v>
      </c>
      <c r="AC9" s="27">
        <v>0</v>
      </c>
      <c r="AD9" s="30">
        <v>2</v>
      </c>
      <c r="AE9" s="29">
        <v>2</v>
      </c>
      <c r="AF9" s="27">
        <v>3</v>
      </c>
      <c r="AG9" s="47">
        <v>5</v>
      </c>
      <c r="AH9" s="24">
        <v>3</v>
      </c>
      <c r="AI9" s="25" t="s">
        <v>37</v>
      </c>
      <c r="AJ9" s="26">
        <f t="shared" si="0"/>
        <v>203</v>
      </c>
      <c r="AK9" s="27">
        <f t="shared" si="1"/>
        <v>193</v>
      </c>
      <c r="AL9" s="28">
        <f t="shared" si="2"/>
        <v>396</v>
      </c>
      <c r="AM9" s="29">
        <f t="shared" si="3"/>
        <v>103</v>
      </c>
      <c r="AN9" s="27">
        <f t="shared" si="4"/>
        <v>109</v>
      </c>
      <c r="AO9" s="30">
        <f t="shared" si="5"/>
        <v>212</v>
      </c>
      <c r="AP9" s="155">
        <f t="shared" si="6"/>
        <v>100</v>
      </c>
      <c r="AQ9" s="156">
        <f t="shared" si="7"/>
        <v>84</v>
      </c>
      <c r="AR9" s="157">
        <f t="shared" si="8"/>
        <v>184</v>
      </c>
      <c r="AS9" s="24">
        <v>3</v>
      </c>
      <c r="AT9" s="25" t="s">
        <v>37</v>
      </c>
      <c r="AU9" s="170">
        <f t="shared" si="9"/>
        <v>97</v>
      </c>
      <c r="AV9" s="171">
        <f t="shared" si="10"/>
        <v>71</v>
      </c>
      <c r="AW9" s="172">
        <f t="shared" si="11"/>
        <v>168</v>
      </c>
      <c r="AX9" s="75">
        <v>0</v>
      </c>
      <c r="AY9" s="76">
        <v>0</v>
      </c>
      <c r="AZ9" s="77">
        <v>0</v>
      </c>
      <c r="BA9" s="24">
        <v>3</v>
      </c>
      <c r="BB9" s="25" t="s">
        <v>37</v>
      </c>
      <c r="BC9" s="95">
        <v>3229</v>
      </c>
      <c r="BD9" s="96">
        <v>3367</v>
      </c>
      <c r="BE9" s="97">
        <v>6596</v>
      </c>
      <c r="BF9" s="98">
        <v>2781</v>
      </c>
      <c r="BG9" s="85">
        <v>5</v>
      </c>
      <c r="BH9" s="69">
        <v>2.35</v>
      </c>
      <c r="BI9" s="31">
        <v>45.61</v>
      </c>
      <c r="BJ9" s="32">
        <f t="shared" si="12"/>
        <v>144.61740846305634</v>
      </c>
      <c r="BL9" s="67"/>
    </row>
    <row r="10" spans="1:64" s="23" customFormat="1" ht="12.75">
      <c r="A10" s="24">
        <v>4</v>
      </c>
      <c r="B10" s="25" t="s">
        <v>38</v>
      </c>
      <c r="C10" s="26">
        <v>33</v>
      </c>
      <c r="D10" s="27">
        <v>42</v>
      </c>
      <c r="E10" s="28">
        <v>75</v>
      </c>
      <c r="F10" s="29">
        <v>34</v>
      </c>
      <c r="G10" s="27">
        <v>45</v>
      </c>
      <c r="H10" s="30">
        <v>79</v>
      </c>
      <c r="I10" s="155">
        <v>-1</v>
      </c>
      <c r="J10" s="156">
        <v>-3</v>
      </c>
      <c r="K10" s="157">
        <v>-4</v>
      </c>
      <c r="L10" s="24">
        <v>4</v>
      </c>
      <c r="M10" s="25" t="s">
        <v>38</v>
      </c>
      <c r="N10" s="26">
        <v>142</v>
      </c>
      <c r="O10" s="27">
        <v>130</v>
      </c>
      <c r="P10" s="28">
        <v>272</v>
      </c>
      <c r="Q10" s="29">
        <v>31</v>
      </c>
      <c r="R10" s="27">
        <v>41</v>
      </c>
      <c r="S10" s="30">
        <v>72</v>
      </c>
      <c r="T10" s="29">
        <v>7</v>
      </c>
      <c r="U10" s="27">
        <v>3</v>
      </c>
      <c r="V10" s="47">
        <v>10</v>
      </c>
      <c r="W10" s="24">
        <v>4</v>
      </c>
      <c r="X10" s="25" t="s">
        <v>38</v>
      </c>
      <c r="Y10" s="26">
        <v>146</v>
      </c>
      <c r="Z10" s="27">
        <v>150</v>
      </c>
      <c r="AA10" s="28">
        <v>296</v>
      </c>
      <c r="AB10" s="29">
        <v>9</v>
      </c>
      <c r="AC10" s="27">
        <v>4</v>
      </c>
      <c r="AD10" s="30">
        <v>13</v>
      </c>
      <c r="AE10" s="29">
        <v>11</v>
      </c>
      <c r="AF10" s="27">
        <v>5</v>
      </c>
      <c r="AG10" s="47">
        <v>16</v>
      </c>
      <c r="AH10" s="24">
        <v>4</v>
      </c>
      <c r="AI10" s="25" t="s">
        <v>38</v>
      </c>
      <c r="AJ10" s="26">
        <f t="shared" si="0"/>
        <v>180</v>
      </c>
      <c r="AK10" s="27">
        <f t="shared" si="1"/>
        <v>174</v>
      </c>
      <c r="AL10" s="28">
        <f t="shared" si="2"/>
        <v>354</v>
      </c>
      <c r="AM10" s="29">
        <f t="shared" si="3"/>
        <v>166</v>
      </c>
      <c r="AN10" s="27">
        <f t="shared" si="4"/>
        <v>159</v>
      </c>
      <c r="AO10" s="30">
        <f t="shared" si="5"/>
        <v>325</v>
      </c>
      <c r="AP10" s="155">
        <f t="shared" si="6"/>
        <v>14</v>
      </c>
      <c r="AQ10" s="156">
        <f t="shared" si="7"/>
        <v>15</v>
      </c>
      <c r="AR10" s="157">
        <f t="shared" si="8"/>
        <v>29</v>
      </c>
      <c r="AS10" s="24">
        <v>4</v>
      </c>
      <c r="AT10" s="25" t="s">
        <v>38</v>
      </c>
      <c r="AU10" s="170">
        <f t="shared" si="9"/>
        <v>13</v>
      </c>
      <c r="AV10" s="171">
        <f t="shared" si="10"/>
        <v>12</v>
      </c>
      <c r="AW10" s="172">
        <f t="shared" si="11"/>
        <v>25</v>
      </c>
      <c r="AX10" s="75">
        <v>0</v>
      </c>
      <c r="AY10" s="76">
        <v>0</v>
      </c>
      <c r="AZ10" s="77">
        <v>0</v>
      </c>
      <c r="BA10" s="24">
        <v>4</v>
      </c>
      <c r="BB10" s="25" t="s">
        <v>38</v>
      </c>
      <c r="BC10" s="95">
        <v>3345</v>
      </c>
      <c r="BD10" s="96">
        <v>3500</v>
      </c>
      <c r="BE10" s="97">
        <v>6845</v>
      </c>
      <c r="BF10" s="98">
        <v>2900</v>
      </c>
      <c r="BG10" s="85">
        <v>2</v>
      </c>
      <c r="BH10" s="69">
        <v>2.35</v>
      </c>
      <c r="BI10" s="31">
        <v>13.97</v>
      </c>
      <c r="BJ10" s="32">
        <f t="shared" si="12"/>
        <v>489.97852541159625</v>
      </c>
      <c r="BL10" s="67"/>
    </row>
    <row r="11" spans="1:64" s="23" customFormat="1" ht="12.75">
      <c r="A11" s="24">
        <v>5</v>
      </c>
      <c r="B11" s="25" t="s">
        <v>39</v>
      </c>
      <c r="C11" s="26">
        <v>28</v>
      </c>
      <c r="D11" s="27">
        <v>20</v>
      </c>
      <c r="E11" s="28">
        <v>48</v>
      </c>
      <c r="F11" s="29">
        <v>26</v>
      </c>
      <c r="G11" s="27">
        <v>22</v>
      </c>
      <c r="H11" s="30">
        <v>48</v>
      </c>
      <c r="I11" s="155">
        <v>2</v>
      </c>
      <c r="J11" s="156">
        <v>-2</v>
      </c>
      <c r="K11" s="157">
        <v>0</v>
      </c>
      <c r="L11" s="24">
        <v>5</v>
      </c>
      <c r="M11" s="25" t="s">
        <v>39</v>
      </c>
      <c r="N11" s="26">
        <v>142</v>
      </c>
      <c r="O11" s="27">
        <v>146</v>
      </c>
      <c r="P11" s="28">
        <v>288</v>
      </c>
      <c r="Q11" s="29">
        <v>14</v>
      </c>
      <c r="R11" s="27">
        <v>21</v>
      </c>
      <c r="S11" s="30">
        <v>35</v>
      </c>
      <c r="T11" s="29">
        <v>6</v>
      </c>
      <c r="U11" s="27">
        <v>3</v>
      </c>
      <c r="V11" s="47">
        <v>9</v>
      </c>
      <c r="W11" s="24">
        <v>5</v>
      </c>
      <c r="X11" s="25" t="s">
        <v>39</v>
      </c>
      <c r="Y11" s="26">
        <v>102</v>
      </c>
      <c r="Z11" s="27">
        <v>102</v>
      </c>
      <c r="AA11" s="28">
        <v>204</v>
      </c>
      <c r="AB11" s="29">
        <v>1</v>
      </c>
      <c r="AC11" s="27">
        <v>3</v>
      </c>
      <c r="AD11" s="30">
        <v>4</v>
      </c>
      <c r="AE11" s="29">
        <v>3</v>
      </c>
      <c r="AF11" s="27">
        <v>0</v>
      </c>
      <c r="AG11" s="47">
        <v>3</v>
      </c>
      <c r="AH11" s="24">
        <v>5</v>
      </c>
      <c r="AI11" s="25" t="s">
        <v>39</v>
      </c>
      <c r="AJ11" s="26">
        <f t="shared" si="0"/>
        <v>162</v>
      </c>
      <c r="AK11" s="27">
        <f t="shared" si="1"/>
        <v>170</v>
      </c>
      <c r="AL11" s="28">
        <f t="shared" si="2"/>
        <v>332</v>
      </c>
      <c r="AM11" s="29">
        <f t="shared" si="3"/>
        <v>106</v>
      </c>
      <c r="AN11" s="27">
        <f t="shared" si="4"/>
        <v>105</v>
      </c>
      <c r="AO11" s="30">
        <f t="shared" si="5"/>
        <v>211</v>
      </c>
      <c r="AP11" s="155">
        <f t="shared" si="6"/>
        <v>56</v>
      </c>
      <c r="AQ11" s="156">
        <f t="shared" si="7"/>
        <v>65</v>
      </c>
      <c r="AR11" s="157">
        <f t="shared" si="8"/>
        <v>121</v>
      </c>
      <c r="AS11" s="24">
        <v>5</v>
      </c>
      <c r="AT11" s="25" t="s">
        <v>39</v>
      </c>
      <c r="AU11" s="170">
        <f t="shared" si="9"/>
        <v>58</v>
      </c>
      <c r="AV11" s="171">
        <f t="shared" si="10"/>
        <v>63</v>
      </c>
      <c r="AW11" s="172">
        <f t="shared" si="11"/>
        <v>121</v>
      </c>
      <c r="AX11" s="75">
        <v>0</v>
      </c>
      <c r="AY11" s="76">
        <v>0</v>
      </c>
      <c r="AZ11" s="77">
        <v>0</v>
      </c>
      <c r="BA11" s="24">
        <v>5</v>
      </c>
      <c r="BB11" s="25" t="s">
        <v>39</v>
      </c>
      <c r="BC11" s="95">
        <v>2518</v>
      </c>
      <c r="BD11" s="96">
        <v>2633</v>
      </c>
      <c r="BE11" s="97">
        <v>5151</v>
      </c>
      <c r="BF11" s="98">
        <v>2203</v>
      </c>
      <c r="BG11" s="85">
        <v>4</v>
      </c>
      <c r="BH11" s="69">
        <v>2.33</v>
      </c>
      <c r="BI11" s="31">
        <v>51.14</v>
      </c>
      <c r="BJ11" s="32">
        <f t="shared" si="12"/>
        <v>100.72350410637466</v>
      </c>
      <c r="BL11" s="67"/>
    </row>
    <row r="12" spans="1:64" s="128" customFormat="1" ht="12.75">
      <c r="A12" s="130">
        <v>6</v>
      </c>
      <c r="B12" s="131" t="s">
        <v>40</v>
      </c>
      <c r="C12" s="132">
        <v>1665</v>
      </c>
      <c r="D12" s="133">
        <v>1512</v>
      </c>
      <c r="E12" s="134">
        <v>3177</v>
      </c>
      <c r="F12" s="135">
        <v>2138</v>
      </c>
      <c r="G12" s="133">
        <v>2627</v>
      </c>
      <c r="H12" s="136">
        <v>4765</v>
      </c>
      <c r="I12" s="158">
        <v>-473</v>
      </c>
      <c r="J12" s="159">
        <v>-1115</v>
      </c>
      <c r="K12" s="160">
        <v>-1588</v>
      </c>
      <c r="L12" s="130">
        <v>6</v>
      </c>
      <c r="M12" s="131" t="s">
        <v>40</v>
      </c>
      <c r="N12" s="132">
        <v>5334</v>
      </c>
      <c r="O12" s="133">
        <v>5245</v>
      </c>
      <c r="P12" s="134">
        <v>10579</v>
      </c>
      <c r="Q12" s="135">
        <v>2255</v>
      </c>
      <c r="R12" s="133">
        <v>2564</v>
      </c>
      <c r="S12" s="136">
        <v>4819</v>
      </c>
      <c r="T12" s="135">
        <v>407</v>
      </c>
      <c r="U12" s="133">
        <v>194</v>
      </c>
      <c r="V12" s="137">
        <v>601</v>
      </c>
      <c r="W12" s="130">
        <v>6</v>
      </c>
      <c r="X12" s="131" t="s">
        <v>40</v>
      </c>
      <c r="Y12" s="132">
        <v>5141</v>
      </c>
      <c r="Z12" s="133">
        <v>5215</v>
      </c>
      <c r="AA12" s="134">
        <v>10356</v>
      </c>
      <c r="AB12" s="135">
        <v>334</v>
      </c>
      <c r="AC12" s="133">
        <v>250</v>
      </c>
      <c r="AD12" s="136">
        <v>584</v>
      </c>
      <c r="AE12" s="135">
        <v>788</v>
      </c>
      <c r="AF12" s="133">
        <v>407</v>
      </c>
      <c r="AG12" s="137">
        <v>1195</v>
      </c>
      <c r="AH12" s="130">
        <v>6</v>
      </c>
      <c r="AI12" s="131" t="s">
        <v>40</v>
      </c>
      <c r="AJ12" s="132">
        <f t="shared" si="0"/>
        <v>7996</v>
      </c>
      <c r="AK12" s="133">
        <f t="shared" si="1"/>
        <v>8003</v>
      </c>
      <c r="AL12" s="134">
        <f t="shared" si="2"/>
        <v>15999</v>
      </c>
      <c r="AM12" s="135">
        <f t="shared" si="3"/>
        <v>6263</v>
      </c>
      <c r="AN12" s="133">
        <f t="shared" si="4"/>
        <v>5872</v>
      </c>
      <c r="AO12" s="136">
        <f t="shared" si="5"/>
        <v>12135</v>
      </c>
      <c r="AP12" s="158">
        <f t="shared" si="6"/>
        <v>1733</v>
      </c>
      <c r="AQ12" s="159">
        <f t="shared" si="7"/>
        <v>2131</v>
      </c>
      <c r="AR12" s="160">
        <f t="shared" si="8"/>
        <v>3864</v>
      </c>
      <c r="AS12" s="130">
        <v>6</v>
      </c>
      <c r="AT12" s="131" t="s">
        <v>40</v>
      </c>
      <c r="AU12" s="173">
        <f t="shared" si="9"/>
        <v>1260</v>
      </c>
      <c r="AV12" s="174">
        <f t="shared" si="10"/>
        <v>1016</v>
      </c>
      <c r="AW12" s="175">
        <f t="shared" si="11"/>
        <v>2276</v>
      </c>
      <c r="AX12" s="138">
        <v>0</v>
      </c>
      <c r="AY12" s="139">
        <v>0</v>
      </c>
      <c r="AZ12" s="140">
        <v>0</v>
      </c>
      <c r="BA12" s="130">
        <v>6</v>
      </c>
      <c r="BB12" s="131" t="s">
        <v>40</v>
      </c>
      <c r="BC12" s="141">
        <v>176760</v>
      </c>
      <c r="BD12" s="142">
        <v>200460</v>
      </c>
      <c r="BE12" s="143">
        <v>377220</v>
      </c>
      <c r="BF12" s="144">
        <v>200058</v>
      </c>
      <c r="BG12" s="145">
        <v>341</v>
      </c>
      <c r="BH12" s="146">
        <v>1.87</v>
      </c>
      <c r="BI12" s="147">
        <v>140.73</v>
      </c>
      <c r="BJ12" s="148">
        <f t="shared" si="12"/>
        <v>2680.451929226178</v>
      </c>
      <c r="BL12" s="129"/>
    </row>
    <row r="13" spans="1:64" s="23" customFormat="1" ht="12.75">
      <c r="A13" s="24">
        <v>7</v>
      </c>
      <c r="B13" s="25" t="s">
        <v>41</v>
      </c>
      <c r="C13" s="26">
        <v>17</v>
      </c>
      <c r="D13" s="27">
        <v>23</v>
      </c>
      <c r="E13" s="28">
        <v>40</v>
      </c>
      <c r="F13" s="29">
        <v>26</v>
      </c>
      <c r="G13" s="27">
        <v>21</v>
      </c>
      <c r="H13" s="30">
        <v>47</v>
      </c>
      <c r="I13" s="155">
        <v>-9</v>
      </c>
      <c r="J13" s="156">
        <v>2</v>
      </c>
      <c r="K13" s="157">
        <v>-7</v>
      </c>
      <c r="L13" s="24">
        <v>7</v>
      </c>
      <c r="M13" s="25" t="s">
        <v>41</v>
      </c>
      <c r="N13" s="26">
        <v>67</v>
      </c>
      <c r="O13" s="33">
        <v>61</v>
      </c>
      <c r="P13" s="28">
        <v>128</v>
      </c>
      <c r="Q13" s="29">
        <v>7</v>
      </c>
      <c r="R13" s="27">
        <v>22</v>
      </c>
      <c r="S13" s="30">
        <v>29</v>
      </c>
      <c r="T13" s="29">
        <v>0</v>
      </c>
      <c r="U13" s="27">
        <v>1</v>
      </c>
      <c r="V13" s="47">
        <v>1</v>
      </c>
      <c r="W13" s="24">
        <v>7</v>
      </c>
      <c r="X13" s="25" t="s">
        <v>41</v>
      </c>
      <c r="Y13" s="26">
        <v>65</v>
      </c>
      <c r="Z13" s="33">
        <v>56</v>
      </c>
      <c r="AA13" s="28">
        <v>121</v>
      </c>
      <c r="AB13" s="29">
        <v>4</v>
      </c>
      <c r="AC13" s="27">
        <v>6</v>
      </c>
      <c r="AD13" s="30">
        <v>10</v>
      </c>
      <c r="AE13" s="29">
        <v>5</v>
      </c>
      <c r="AF13" s="27">
        <v>2</v>
      </c>
      <c r="AG13" s="47">
        <v>7</v>
      </c>
      <c r="AH13" s="24">
        <v>7</v>
      </c>
      <c r="AI13" s="25" t="s">
        <v>41</v>
      </c>
      <c r="AJ13" s="26">
        <f t="shared" si="0"/>
        <v>74</v>
      </c>
      <c r="AK13" s="33">
        <f t="shared" si="1"/>
        <v>84</v>
      </c>
      <c r="AL13" s="28">
        <f t="shared" si="2"/>
        <v>158</v>
      </c>
      <c r="AM13" s="29">
        <f t="shared" si="3"/>
        <v>74</v>
      </c>
      <c r="AN13" s="27">
        <f t="shared" si="4"/>
        <v>64</v>
      </c>
      <c r="AO13" s="30">
        <f t="shared" si="5"/>
        <v>138</v>
      </c>
      <c r="AP13" s="155">
        <f t="shared" si="6"/>
        <v>0</v>
      </c>
      <c r="AQ13" s="156">
        <f t="shared" si="7"/>
        <v>20</v>
      </c>
      <c r="AR13" s="157">
        <f t="shared" si="8"/>
        <v>20</v>
      </c>
      <c r="AS13" s="24">
        <v>7</v>
      </c>
      <c r="AT13" s="25" t="s">
        <v>41</v>
      </c>
      <c r="AU13" s="170">
        <f t="shared" si="9"/>
        <v>-9</v>
      </c>
      <c r="AV13" s="171">
        <f t="shared" si="10"/>
        <v>22</v>
      </c>
      <c r="AW13" s="172">
        <f t="shared" si="11"/>
        <v>13</v>
      </c>
      <c r="AX13" s="75">
        <v>0</v>
      </c>
      <c r="AY13" s="76">
        <v>0</v>
      </c>
      <c r="AZ13" s="77">
        <v>0</v>
      </c>
      <c r="BA13" s="24">
        <v>7</v>
      </c>
      <c r="BB13" s="25" t="s">
        <v>41</v>
      </c>
      <c r="BC13" s="95">
        <v>1640</v>
      </c>
      <c r="BD13" s="96">
        <v>1673</v>
      </c>
      <c r="BE13" s="97">
        <v>3313</v>
      </c>
      <c r="BF13" s="98">
        <v>1392</v>
      </c>
      <c r="BG13" s="85">
        <v>3</v>
      </c>
      <c r="BH13" s="69">
        <v>2.36</v>
      </c>
      <c r="BI13" s="31">
        <v>29.12</v>
      </c>
      <c r="BJ13" s="32">
        <f t="shared" si="12"/>
        <v>113.7706043956044</v>
      </c>
      <c r="BL13" s="67"/>
    </row>
    <row r="14" spans="1:64" s="23" customFormat="1" ht="12.75">
      <c r="A14" s="24">
        <v>8</v>
      </c>
      <c r="B14" s="25" t="s">
        <v>42</v>
      </c>
      <c r="C14" s="26">
        <v>93</v>
      </c>
      <c r="D14" s="27">
        <v>96</v>
      </c>
      <c r="E14" s="28">
        <v>189</v>
      </c>
      <c r="F14" s="29">
        <v>91</v>
      </c>
      <c r="G14" s="27">
        <v>93</v>
      </c>
      <c r="H14" s="30">
        <v>184</v>
      </c>
      <c r="I14" s="155">
        <v>2</v>
      </c>
      <c r="J14" s="156">
        <v>3</v>
      </c>
      <c r="K14" s="157">
        <v>5</v>
      </c>
      <c r="L14" s="24">
        <v>8</v>
      </c>
      <c r="M14" s="25" t="s">
        <v>42</v>
      </c>
      <c r="N14" s="34">
        <v>355</v>
      </c>
      <c r="O14" s="27">
        <v>342</v>
      </c>
      <c r="P14" s="35">
        <v>697</v>
      </c>
      <c r="Q14" s="29">
        <v>52</v>
      </c>
      <c r="R14" s="27">
        <v>87</v>
      </c>
      <c r="S14" s="30">
        <v>139</v>
      </c>
      <c r="T14" s="29">
        <v>9</v>
      </c>
      <c r="U14" s="27">
        <v>3</v>
      </c>
      <c r="V14" s="47">
        <v>12</v>
      </c>
      <c r="W14" s="24">
        <v>8</v>
      </c>
      <c r="X14" s="25" t="s">
        <v>42</v>
      </c>
      <c r="Y14" s="34">
        <v>282</v>
      </c>
      <c r="Z14" s="27">
        <v>256</v>
      </c>
      <c r="AA14" s="35">
        <v>538</v>
      </c>
      <c r="AB14" s="29">
        <v>12</v>
      </c>
      <c r="AC14" s="27">
        <v>10</v>
      </c>
      <c r="AD14" s="30">
        <v>22</v>
      </c>
      <c r="AE14" s="29">
        <v>11</v>
      </c>
      <c r="AF14" s="27">
        <v>11</v>
      </c>
      <c r="AG14" s="47">
        <v>22</v>
      </c>
      <c r="AH14" s="24">
        <v>8</v>
      </c>
      <c r="AI14" s="25" t="s">
        <v>42</v>
      </c>
      <c r="AJ14" s="34">
        <f t="shared" si="0"/>
        <v>416</v>
      </c>
      <c r="AK14" s="27">
        <f t="shared" si="1"/>
        <v>432</v>
      </c>
      <c r="AL14" s="35">
        <f t="shared" si="2"/>
        <v>848</v>
      </c>
      <c r="AM14" s="29">
        <f t="shared" si="3"/>
        <v>305</v>
      </c>
      <c r="AN14" s="27">
        <f t="shared" si="4"/>
        <v>277</v>
      </c>
      <c r="AO14" s="30">
        <f t="shared" si="5"/>
        <v>582</v>
      </c>
      <c r="AP14" s="155">
        <f t="shared" si="6"/>
        <v>111</v>
      </c>
      <c r="AQ14" s="156">
        <f t="shared" si="7"/>
        <v>155</v>
      </c>
      <c r="AR14" s="157">
        <f t="shared" si="8"/>
        <v>266</v>
      </c>
      <c r="AS14" s="24">
        <v>8</v>
      </c>
      <c r="AT14" s="25" t="s">
        <v>42</v>
      </c>
      <c r="AU14" s="170">
        <f t="shared" si="9"/>
        <v>113</v>
      </c>
      <c r="AV14" s="171">
        <f t="shared" si="10"/>
        <v>158</v>
      </c>
      <c r="AW14" s="172">
        <f t="shared" si="11"/>
        <v>271</v>
      </c>
      <c r="AX14" s="75">
        <v>0</v>
      </c>
      <c r="AY14" s="76">
        <v>0</v>
      </c>
      <c r="AZ14" s="77">
        <v>0</v>
      </c>
      <c r="BA14" s="24">
        <v>8</v>
      </c>
      <c r="BB14" s="25" t="s">
        <v>42</v>
      </c>
      <c r="BC14" s="95">
        <v>8672</v>
      </c>
      <c r="BD14" s="96">
        <v>9097</v>
      </c>
      <c r="BE14" s="97">
        <v>17769</v>
      </c>
      <c r="BF14" s="98">
        <v>7664</v>
      </c>
      <c r="BG14" s="85">
        <v>11</v>
      </c>
      <c r="BH14" s="69">
        <v>2.3</v>
      </c>
      <c r="BI14" s="31">
        <v>120.14</v>
      </c>
      <c r="BJ14" s="32">
        <f t="shared" si="12"/>
        <v>147.9024471449975</v>
      </c>
      <c r="BL14" s="67"/>
    </row>
    <row r="15" spans="1:64" s="23" customFormat="1" ht="12.75">
      <c r="A15" s="24">
        <v>9</v>
      </c>
      <c r="B15" s="25" t="s">
        <v>43</v>
      </c>
      <c r="C15" s="26">
        <v>69</v>
      </c>
      <c r="D15" s="27">
        <v>67</v>
      </c>
      <c r="E15" s="28">
        <v>136</v>
      </c>
      <c r="F15" s="29">
        <v>42</v>
      </c>
      <c r="G15" s="27">
        <v>51</v>
      </c>
      <c r="H15" s="30">
        <v>93</v>
      </c>
      <c r="I15" s="155">
        <v>27</v>
      </c>
      <c r="J15" s="156">
        <v>16</v>
      </c>
      <c r="K15" s="157">
        <v>43</v>
      </c>
      <c r="L15" s="24">
        <v>9</v>
      </c>
      <c r="M15" s="25" t="s">
        <v>43</v>
      </c>
      <c r="N15" s="26">
        <v>229</v>
      </c>
      <c r="O15" s="16">
        <v>202</v>
      </c>
      <c r="P15" s="28">
        <v>431</v>
      </c>
      <c r="Q15" s="29">
        <v>43</v>
      </c>
      <c r="R15" s="27">
        <v>54</v>
      </c>
      <c r="S15" s="30">
        <v>97</v>
      </c>
      <c r="T15" s="29">
        <v>6</v>
      </c>
      <c r="U15" s="27">
        <v>5</v>
      </c>
      <c r="V15" s="47">
        <v>11</v>
      </c>
      <c r="W15" s="24">
        <v>9</v>
      </c>
      <c r="X15" s="25" t="s">
        <v>43</v>
      </c>
      <c r="Y15" s="26">
        <v>201</v>
      </c>
      <c r="Z15" s="16">
        <v>194</v>
      </c>
      <c r="AA15" s="28">
        <v>395</v>
      </c>
      <c r="AB15" s="29">
        <v>17</v>
      </c>
      <c r="AC15" s="27">
        <v>10</v>
      </c>
      <c r="AD15" s="30">
        <v>27</v>
      </c>
      <c r="AE15" s="29">
        <v>10</v>
      </c>
      <c r="AF15" s="27">
        <v>3</v>
      </c>
      <c r="AG15" s="47">
        <v>13</v>
      </c>
      <c r="AH15" s="24">
        <v>9</v>
      </c>
      <c r="AI15" s="25" t="s">
        <v>43</v>
      </c>
      <c r="AJ15" s="26">
        <f t="shared" si="0"/>
        <v>278</v>
      </c>
      <c r="AK15" s="16">
        <f t="shared" si="1"/>
        <v>261</v>
      </c>
      <c r="AL15" s="28">
        <f t="shared" si="2"/>
        <v>539</v>
      </c>
      <c r="AM15" s="29">
        <f t="shared" si="3"/>
        <v>228</v>
      </c>
      <c r="AN15" s="27">
        <f t="shared" si="4"/>
        <v>207</v>
      </c>
      <c r="AO15" s="30">
        <f t="shared" si="5"/>
        <v>435</v>
      </c>
      <c r="AP15" s="155">
        <f t="shared" si="6"/>
        <v>50</v>
      </c>
      <c r="AQ15" s="156">
        <f t="shared" si="7"/>
        <v>54</v>
      </c>
      <c r="AR15" s="157">
        <f t="shared" si="8"/>
        <v>104</v>
      </c>
      <c r="AS15" s="24">
        <v>9</v>
      </c>
      <c r="AT15" s="25" t="s">
        <v>43</v>
      </c>
      <c r="AU15" s="170">
        <f t="shared" si="9"/>
        <v>77</v>
      </c>
      <c r="AV15" s="171">
        <f t="shared" si="10"/>
        <v>70</v>
      </c>
      <c r="AW15" s="172">
        <f t="shared" si="11"/>
        <v>147</v>
      </c>
      <c r="AX15" s="75">
        <v>0</v>
      </c>
      <c r="AY15" s="76">
        <v>0</v>
      </c>
      <c r="AZ15" s="77">
        <v>0</v>
      </c>
      <c r="BA15" s="24">
        <v>9</v>
      </c>
      <c r="BB15" s="25" t="s">
        <v>43</v>
      </c>
      <c r="BC15" s="95">
        <v>6434</v>
      </c>
      <c r="BD15" s="96">
        <v>6601</v>
      </c>
      <c r="BE15" s="97">
        <v>13035</v>
      </c>
      <c r="BF15" s="98">
        <v>5639</v>
      </c>
      <c r="BG15" s="85">
        <v>3</v>
      </c>
      <c r="BH15" s="69">
        <v>2.31</v>
      </c>
      <c r="BI15" s="31">
        <v>41.25</v>
      </c>
      <c r="BJ15" s="32">
        <f t="shared" si="12"/>
        <v>316</v>
      </c>
      <c r="BL15" s="67"/>
    </row>
    <row r="16" spans="1:64" s="23" customFormat="1" ht="12.75">
      <c r="A16" s="24">
        <v>10</v>
      </c>
      <c r="B16" s="25" t="s">
        <v>44</v>
      </c>
      <c r="C16" s="26">
        <v>7</v>
      </c>
      <c r="D16" s="27">
        <v>6</v>
      </c>
      <c r="E16" s="28">
        <v>13</v>
      </c>
      <c r="F16" s="29">
        <v>17</v>
      </c>
      <c r="G16" s="27">
        <v>22</v>
      </c>
      <c r="H16" s="30">
        <v>39</v>
      </c>
      <c r="I16" s="155">
        <v>-10</v>
      </c>
      <c r="J16" s="156">
        <v>-16</v>
      </c>
      <c r="K16" s="157">
        <v>-26</v>
      </c>
      <c r="L16" s="24">
        <v>10</v>
      </c>
      <c r="M16" s="25" t="s">
        <v>44</v>
      </c>
      <c r="N16" s="26">
        <v>40</v>
      </c>
      <c r="O16" s="27">
        <v>38</v>
      </c>
      <c r="P16" s="28">
        <v>78</v>
      </c>
      <c r="Q16" s="29">
        <v>2</v>
      </c>
      <c r="R16" s="27">
        <v>13</v>
      </c>
      <c r="S16" s="30">
        <v>15</v>
      </c>
      <c r="T16" s="29">
        <v>0</v>
      </c>
      <c r="U16" s="27">
        <v>0</v>
      </c>
      <c r="V16" s="47">
        <v>0</v>
      </c>
      <c r="W16" s="24">
        <v>10</v>
      </c>
      <c r="X16" s="25" t="s">
        <v>44</v>
      </c>
      <c r="Y16" s="26">
        <v>31</v>
      </c>
      <c r="Z16" s="27">
        <v>30</v>
      </c>
      <c r="AA16" s="28">
        <v>61</v>
      </c>
      <c r="AB16" s="29">
        <v>2</v>
      </c>
      <c r="AC16" s="27">
        <v>3</v>
      </c>
      <c r="AD16" s="30">
        <v>5</v>
      </c>
      <c r="AE16" s="29">
        <v>4</v>
      </c>
      <c r="AF16" s="27">
        <v>0</v>
      </c>
      <c r="AG16" s="47">
        <v>4</v>
      </c>
      <c r="AH16" s="24">
        <v>10</v>
      </c>
      <c r="AI16" s="25" t="s">
        <v>44</v>
      </c>
      <c r="AJ16" s="26">
        <f t="shared" si="0"/>
        <v>42</v>
      </c>
      <c r="AK16" s="27">
        <f t="shared" si="1"/>
        <v>51</v>
      </c>
      <c r="AL16" s="28">
        <f t="shared" si="2"/>
        <v>93</v>
      </c>
      <c r="AM16" s="29">
        <f t="shared" si="3"/>
        <v>37</v>
      </c>
      <c r="AN16" s="27">
        <f t="shared" si="4"/>
        <v>33</v>
      </c>
      <c r="AO16" s="30">
        <f t="shared" si="5"/>
        <v>70</v>
      </c>
      <c r="AP16" s="155">
        <f t="shared" si="6"/>
        <v>5</v>
      </c>
      <c r="AQ16" s="156">
        <f t="shared" si="7"/>
        <v>18</v>
      </c>
      <c r="AR16" s="157">
        <f t="shared" si="8"/>
        <v>23</v>
      </c>
      <c r="AS16" s="24">
        <v>10</v>
      </c>
      <c r="AT16" s="25" t="s">
        <v>44</v>
      </c>
      <c r="AU16" s="170">
        <f t="shared" si="9"/>
        <v>-5</v>
      </c>
      <c r="AV16" s="171">
        <f t="shared" si="10"/>
        <v>2</v>
      </c>
      <c r="AW16" s="172">
        <f t="shared" si="11"/>
        <v>-3</v>
      </c>
      <c r="AX16" s="75">
        <v>0</v>
      </c>
      <c r="AY16" s="76">
        <v>0</v>
      </c>
      <c r="AZ16" s="77">
        <v>0</v>
      </c>
      <c r="BA16" s="24">
        <v>10</v>
      </c>
      <c r="BB16" s="25" t="s">
        <v>44</v>
      </c>
      <c r="BC16" s="95">
        <v>1025</v>
      </c>
      <c r="BD16" s="96">
        <v>1045</v>
      </c>
      <c r="BE16" s="97">
        <v>2070</v>
      </c>
      <c r="BF16" s="98">
        <v>1017</v>
      </c>
      <c r="BG16" s="85">
        <v>1</v>
      </c>
      <c r="BH16" s="69">
        <v>1.99</v>
      </c>
      <c r="BI16" s="31">
        <v>96.61</v>
      </c>
      <c r="BJ16" s="32">
        <f t="shared" si="12"/>
        <v>21.42635337956733</v>
      </c>
      <c r="BL16" s="67"/>
    </row>
    <row r="17" spans="1:64" s="23" customFormat="1" ht="12.75">
      <c r="A17" s="24">
        <v>11</v>
      </c>
      <c r="B17" s="25" t="s">
        <v>45</v>
      </c>
      <c r="C17" s="26">
        <v>194</v>
      </c>
      <c r="D17" s="27">
        <v>183</v>
      </c>
      <c r="E17" s="28">
        <v>377</v>
      </c>
      <c r="F17" s="29">
        <v>183</v>
      </c>
      <c r="G17" s="27">
        <v>210</v>
      </c>
      <c r="H17" s="30">
        <v>393</v>
      </c>
      <c r="I17" s="155">
        <v>11</v>
      </c>
      <c r="J17" s="156">
        <v>-27</v>
      </c>
      <c r="K17" s="157">
        <v>-16</v>
      </c>
      <c r="L17" s="24">
        <v>11</v>
      </c>
      <c r="M17" s="25" t="s">
        <v>45</v>
      </c>
      <c r="N17" s="26">
        <v>641</v>
      </c>
      <c r="O17" s="27">
        <v>688</v>
      </c>
      <c r="P17" s="28">
        <v>1329</v>
      </c>
      <c r="Q17" s="29">
        <v>135</v>
      </c>
      <c r="R17" s="27">
        <v>178</v>
      </c>
      <c r="S17" s="30">
        <v>313</v>
      </c>
      <c r="T17" s="29">
        <v>17</v>
      </c>
      <c r="U17" s="27">
        <v>21</v>
      </c>
      <c r="V17" s="47">
        <v>38</v>
      </c>
      <c r="W17" s="24">
        <v>11</v>
      </c>
      <c r="X17" s="25" t="s">
        <v>45</v>
      </c>
      <c r="Y17" s="26">
        <v>693</v>
      </c>
      <c r="Z17" s="27">
        <v>628</v>
      </c>
      <c r="AA17" s="28">
        <v>1321</v>
      </c>
      <c r="AB17" s="29">
        <v>30</v>
      </c>
      <c r="AC17" s="27">
        <v>38</v>
      </c>
      <c r="AD17" s="30">
        <v>68</v>
      </c>
      <c r="AE17" s="29">
        <v>34</v>
      </c>
      <c r="AF17" s="27">
        <v>15</v>
      </c>
      <c r="AG17" s="47">
        <v>49</v>
      </c>
      <c r="AH17" s="24">
        <v>11</v>
      </c>
      <c r="AI17" s="25" t="s">
        <v>45</v>
      </c>
      <c r="AJ17" s="26">
        <f t="shared" si="0"/>
        <v>793</v>
      </c>
      <c r="AK17" s="27">
        <f t="shared" si="1"/>
        <v>887</v>
      </c>
      <c r="AL17" s="28">
        <f t="shared" si="2"/>
        <v>1680</v>
      </c>
      <c r="AM17" s="29">
        <f t="shared" si="3"/>
        <v>757</v>
      </c>
      <c r="AN17" s="27">
        <f t="shared" si="4"/>
        <v>681</v>
      </c>
      <c r="AO17" s="30">
        <f t="shared" si="5"/>
        <v>1438</v>
      </c>
      <c r="AP17" s="155">
        <f t="shared" si="6"/>
        <v>36</v>
      </c>
      <c r="AQ17" s="156">
        <f t="shared" si="7"/>
        <v>206</v>
      </c>
      <c r="AR17" s="157">
        <f t="shared" si="8"/>
        <v>242</v>
      </c>
      <c r="AS17" s="24">
        <v>11</v>
      </c>
      <c r="AT17" s="25" t="s">
        <v>45</v>
      </c>
      <c r="AU17" s="170">
        <f t="shared" si="9"/>
        <v>47</v>
      </c>
      <c r="AV17" s="171">
        <f t="shared" si="10"/>
        <v>179</v>
      </c>
      <c r="AW17" s="172">
        <f t="shared" si="11"/>
        <v>226</v>
      </c>
      <c r="AX17" s="75">
        <v>0</v>
      </c>
      <c r="AY17" s="76">
        <v>0</v>
      </c>
      <c r="AZ17" s="77">
        <v>0</v>
      </c>
      <c r="BA17" s="24">
        <v>11</v>
      </c>
      <c r="BB17" s="25" t="s">
        <v>45</v>
      </c>
      <c r="BC17" s="95">
        <v>16770</v>
      </c>
      <c r="BD17" s="96">
        <v>18743</v>
      </c>
      <c r="BE17" s="97">
        <v>35513</v>
      </c>
      <c r="BF17" s="98">
        <v>17120</v>
      </c>
      <c r="BG17" s="85">
        <v>17</v>
      </c>
      <c r="BH17" s="69">
        <v>2.07</v>
      </c>
      <c r="BI17" s="31">
        <v>17.37</v>
      </c>
      <c r="BJ17" s="32">
        <f t="shared" si="12"/>
        <v>2044.5020149683362</v>
      </c>
      <c r="BL17" s="67"/>
    </row>
    <row r="18" spans="1:64" s="23" customFormat="1" ht="12.75">
      <c r="A18" s="24">
        <v>12</v>
      </c>
      <c r="B18" s="25" t="s">
        <v>46</v>
      </c>
      <c r="C18" s="26">
        <v>15</v>
      </c>
      <c r="D18" s="27">
        <v>15</v>
      </c>
      <c r="E18" s="28">
        <v>30</v>
      </c>
      <c r="F18" s="29">
        <v>17</v>
      </c>
      <c r="G18" s="27">
        <v>14</v>
      </c>
      <c r="H18" s="30">
        <v>31</v>
      </c>
      <c r="I18" s="155">
        <v>-2</v>
      </c>
      <c r="J18" s="156">
        <v>1</v>
      </c>
      <c r="K18" s="157">
        <v>-1</v>
      </c>
      <c r="L18" s="24">
        <v>12</v>
      </c>
      <c r="M18" s="25" t="s">
        <v>46</v>
      </c>
      <c r="N18" s="26">
        <v>46</v>
      </c>
      <c r="O18" s="27">
        <v>56</v>
      </c>
      <c r="P18" s="28">
        <v>102</v>
      </c>
      <c r="Q18" s="29">
        <v>11</v>
      </c>
      <c r="R18" s="27">
        <v>13</v>
      </c>
      <c r="S18" s="30">
        <v>24</v>
      </c>
      <c r="T18" s="29">
        <v>0</v>
      </c>
      <c r="U18" s="27">
        <v>0</v>
      </c>
      <c r="V18" s="47">
        <v>0</v>
      </c>
      <c r="W18" s="24">
        <v>12</v>
      </c>
      <c r="X18" s="25" t="s">
        <v>46</v>
      </c>
      <c r="Y18" s="26">
        <v>52</v>
      </c>
      <c r="Z18" s="27">
        <v>64</v>
      </c>
      <c r="AA18" s="28">
        <v>116</v>
      </c>
      <c r="AB18" s="29">
        <v>6</v>
      </c>
      <c r="AC18" s="27">
        <v>1</v>
      </c>
      <c r="AD18" s="30">
        <v>7</v>
      </c>
      <c r="AE18" s="29">
        <v>0</v>
      </c>
      <c r="AF18" s="27">
        <v>1</v>
      </c>
      <c r="AG18" s="47">
        <v>1</v>
      </c>
      <c r="AH18" s="24">
        <v>12</v>
      </c>
      <c r="AI18" s="25" t="s">
        <v>46</v>
      </c>
      <c r="AJ18" s="26">
        <f t="shared" si="0"/>
        <v>57</v>
      </c>
      <c r="AK18" s="27">
        <f t="shared" si="1"/>
        <v>69</v>
      </c>
      <c r="AL18" s="28">
        <f t="shared" si="2"/>
        <v>126</v>
      </c>
      <c r="AM18" s="29">
        <f t="shared" si="3"/>
        <v>58</v>
      </c>
      <c r="AN18" s="27">
        <f t="shared" si="4"/>
        <v>66</v>
      </c>
      <c r="AO18" s="30">
        <f t="shared" si="5"/>
        <v>124</v>
      </c>
      <c r="AP18" s="155">
        <f t="shared" si="6"/>
        <v>-1</v>
      </c>
      <c r="AQ18" s="156">
        <f t="shared" si="7"/>
        <v>3</v>
      </c>
      <c r="AR18" s="157">
        <f t="shared" si="8"/>
        <v>2</v>
      </c>
      <c r="AS18" s="24">
        <v>12</v>
      </c>
      <c r="AT18" s="25" t="s">
        <v>46</v>
      </c>
      <c r="AU18" s="170">
        <f t="shared" si="9"/>
        <v>-3</v>
      </c>
      <c r="AV18" s="171">
        <f t="shared" si="10"/>
        <v>4</v>
      </c>
      <c r="AW18" s="172">
        <f t="shared" si="11"/>
        <v>1</v>
      </c>
      <c r="AX18" s="75">
        <v>0</v>
      </c>
      <c r="AY18" s="76">
        <v>0</v>
      </c>
      <c r="AZ18" s="77">
        <v>0</v>
      </c>
      <c r="BA18" s="24">
        <v>12</v>
      </c>
      <c r="BB18" s="25" t="s">
        <v>46</v>
      </c>
      <c r="BC18" s="95">
        <v>1721</v>
      </c>
      <c r="BD18" s="96">
        <v>1719</v>
      </c>
      <c r="BE18" s="97">
        <v>3440</v>
      </c>
      <c r="BF18" s="98">
        <v>1442</v>
      </c>
      <c r="BG18" s="85">
        <v>2</v>
      </c>
      <c r="BH18" s="69">
        <v>2.38</v>
      </c>
      <c r="BI18" s="31">
        <v>81.96</v>
      </c>
      <c r="BJ18" s="32">
        <f t="shared" si="12"/>
        <v>41.971693509028796</v>
      </c>
      <c r="BL18" s="67"/>
    </row>
    <row r="19" spans="1:64" s="23" customFormat="1" ht="12.75">
      <c r="A19" s="24">
        <v>13</v>
      </c>
      <c r="B19" s="25" t="s">
        <v>47</v>
      </c>
      <c r="C19" s="26">
        <v>6</v>
      </c>
      <c r="D19" s="27">
        <v>6</v>
      </c>
      <c r="E19" s="28">
        <v>12</v>
      </c>
      <c r="F19" s="29">
        <v>25</v>
      </c>
      <c r="G19" s="27">
        <v>14</v>
      </c>
      <c r="H19" s="30">
        <v>39</v>
      </c>
      <c r="I19" s="155">
        <v>-19</v>
      </c>
      <c r="J19" s="156">
        <v>-8</v>
      </c>
      <c r="K19" s="157">
        <v>-27</v>
      </c>
      <c r="L19" s="24">
        <v>13</v>
      </c>
      <c r="M19" s="25" t="s">
        <v>47</v>
      </c>
      <c r="N19" s="26">
        <v>33</v>
      </c>
      <c r="O19" s="27">
        <v>28</v>
      </c>
      <c r="P19" s="28">
        <v>61</v>
      </c>
      <c r="Q19" s="29">
        <v>6</v>
      </c>
      <c r="R19" s="27">
        <v>7</v>
      </c>
      <c r="S19" s="30">
        <v>13</v>
      </c>
      <c r="T19" s="29">
        <v>0</v>
      </c>
      <c r="U19" s="27">
        <v>0</v>
      </c>
      <c r="V19" s="47">
        <v>0</v>
      </c>
      <c r="W19" s="24">
        <v>13</v>
      </c>
      <c r="X19" s="25" t="s">
        <v>47</v>
      </c>
      <c r="Y19" s="26">
        <v>26</v>
      </c>
      <c r="Z19" s="27">
        <v>40</v>
      </c>
      <c r="AA19" s="28">
        <v>66</v>
      </c>
      <c r="AB19" s="29">
        <v>2</v>
      </c>
      <c r="AC19" s="27">
        <v>0</v>
      </c>
      <c r="AD19" s="30">
        <v>2</v>
      </c>
      <c r="AE19" s="29">
        <v>0</v>
      </c>
      <c r="AF19" s="27">
        <v>0</v>
      </c>
      <c r="AG19" s="47">
        <v>0</v>
      </c>
      <c r="AH19" s="24">
        <v>13</v>
      </c>
      <c r="AI19" s="25" t="s">
        <v>47</v>
      </c>
      <c r="AJ19" s="26">
        <f t="shared" si="0"/>
        <v>39</v>
      </c>
      <c r="AK19" s="27">
        <f t="shared" si="1"/>
        <v>35</v>
      </c>
      <c r="AL19" s="28">
        <f t="shared" si="2"/>
        <v>74</v>
      </c>
      <c r="AM19" s="29">
        <f t="shared" si="3"/>
        <v>28</v>
      </c>
      <c r="AN19" s="27">
        <f t="shared" si="4"/>
        <v>40</v>
      </c>
      <c r="AO19" s="30">
        <f t="shared" si="5"/>
        <v>68</v>
      </c>
      <c r="AP19" s="155">
        <f t="shared" si="6"/>
        <v>11</v>
      </c>
      <c r="AQ19" s="156">
        <f t="shared" si="7"/>
        <v>-5</v>
      </c>
      <c r="AR19" s="157">
        <f t="shared" si="8"/>
        <v>6</v>
      </c>
      <c r="AS19" s="24">
        <v>13</v>
      </c>
      <c r="AT19" s="25" t="s">
        <v>47</v>
      </c>
      <c r="AU19" s="170">
        <f t="shared" si="9"/>
        <v>-8</v>
      </c>
      <c r="AV19" s="171">
        <f t="shared" si="10"/>
        <v>-13</v>
      </c>
      <c r="AW19" s="172">
        <f t="shared" si="11"/>
        <v>-21</v>
      </c>
      <c r="AX19" s="75">
        <v>0</v>
      </c>
      <c r="AY19" s="76">
        <v>0</v>
      </c>
      <c r="AZ19" s="77">
        <v>0</v>
      </c>
      <c r="BA19" s="24">
        <v>13</v>
      </c>
      <c r="BB19" s="25" t="s">
        <v>47</v>
      </c>
      <c r="BC19" s="95">
        <v>1006</v>
      </c>
      <c r="BD19" s="96">
        <v>984</v>
      </c>
      <c r="BE19" s="97">
        <v>1990</v>
      </c>
      <c r="BF19" s="98">
        <v>1015</v>
      </c>
      <c r="BG19" s="85">
        <v>0</v>
      </c>
      <c r="BH19" s="69">
        <v>1.96</v>
      </c>
      <c r="BI19" s="31">
        <v>45.25</v>
      </c>
      <c r="BJ19" s="32">
        <f t="shared" si="12"/>
        <v>43.97790055248619</v>
      </c>
      <c r="BL19" s="67"/>
    </row>
    <row r="20" spans="1:64" s="23" customFormat="1" ht="12.75">
      <c r="A20" s="24">
        <v>14</v>
      </c>
      <c r="B20" s="25" t="s">
        <v>48</v>
      </c>
      <c r="C20" s="26">
        <v>7</v>
      </c>
      <c r="D20" s="27">
        <v>8</v>
      </c>
      <c r="E20" s="28">
        <v>15</v>
      </c>
      <c r="F20" s="29">
        <v>10</v>
      </c>
      <c r="G20" s="27">
        <v>11</v>
      </c>
      <c r="H20" s="30">
        <v>21</v>
      </c>
      <c r="I20" s="155">
        <v>-3</v>
      </c>
      <c r="J20" s="156">
        <v>-3</v>
      </c>
      <c r="K20" s="157">
        <v>-6</v>
      </c>
      <c r="L20" s="24">
        <v>14</v>
      </c>
      <c r="M20" s="25" t="s">
        <v>48</v>
      </c>
      <c r="N20" s="26">
        <v>21</v>
      </c>
      <c r="O20" s="27">
        <v>22</v>
      </c>
      <c r="P20" s="28">
        <v>43</v>
      </c>
      <c r="Q20" s="29">
        <v>9</v>
      </c>
      <c r="R20" s="27">
        <v>12</v>
      </c>
      <c r="S20" s="30">
        <v>21</v>
      </c>
      <c r="T20" s="29">
        <v>0</v>
      </c>
      <c r="U20" s="27">
        <v>0</v>
      </c>
      <c r="V20" s="47">
        <v>0</v>
      </c>
      <c r="W20" s="24">
        <v>14</v>
      </c>
      <c r="X20" s="25" t="s">
        <v>48</v>
      </c>
      <c r="Y20" s="26">
        <v>25</v>
      </c>
      <c r="Z20" s="27">
        <v>21</v>
      </c>
      <c r="AA20" s="28">
        <v>46</v>
      </c>
      <c r="AB20" s="29">
        <v>0</v>
      </c>
      <c r="AC20" s="27">
        <v>1</v>
      </c>
      <c r="AD20" s="30">
        <v>1</v>
      </c>
      <c r="AE20" s="29">
        <v>3</v>
      </c>
      <c r="AF20" s="27">
        <v>0</v>
      </c>
      <c r="AG20" s="47">
        <v>3</v>
      </c>
      <c r="AH20" s="24">
        <v>14</v>
      </c>
      <c r="AI20" s="25" t="s">
        <v>48</v>
      </c>
      <c r="AJ20" s="26">
        <f t="shared" si="0"/>
        <v>30</v>
      </c>
      <c r="AK20" s="27">
        <f t="shared" si="1"/>
        <v>34</v>
      </c>
      <c r="AL20" s="28">
        <f t="shared" si="2"/>
        <v>64</v>
      </c>
      <c r="AM20" s="29">
        <f t="shared" si="3"/>
        <v>28</v>
      </c>
      <c r="AN20" s="27">
        <f t="shared" si="4"/>
        <v>22</v>
      </c>
      <c r="AO20" s="30">
        <f t="shared" si="5"/>
        <v>50</v>
      </c>
      <c r="AP20" s="155">
        <f t="shared" si="6"/>
        <v>2</v>
      </c>
      <c r="AQ20" s="156">
        <f t="shared" si="7"/>
        <v>12</v>
      </c>
      <c r="AR20" s="157">
        <f t="shared" si="8"/>
        <v>14</v>
      </c>
      <c r="AS20" s="24">
        <v>14</v>
      </c>
      <c r="AT20" s="25" t="s">
        <v>48</v>
      </c>
      <c r="AU20" s="170">
        <f t="shared" si="9"/>
        <v>-1</v>
      </c>
      <c r="AV20" s="171">
        <f t="shared" si="10"/>
        <v>9</v>
      </c>
      <c r="AW20" s="172">
        <f t="shared" si="11"/>
        <v>8</v>
      </c>
      <c r="AX20" s="75">
        <v>0</v>
      </c>
      <c r="AY20" s="76">
        <v>0</v>
      </c>
      <c r="AZ20" s="77">
        <v>0</v>
      </c>
      <c r="BA20" s="24">
        <v>14</v>
      </c>
      <c r="BB20" s="25" t="s">
        <v>48</v>
      </c>
      <c r="BC20" s="95">
        <v>616</v>
      </c>
      <c r="BD20" s="96">
        <v>652</v>
      </c>
      <c r="BE20" s="97">
        <v>1268</v>
      </c>
      <c r="BF20" s="98">
        <v>604</v>
      </c>
      <c r="BG20" s="85">
        <v>5</v>
      </c>
      <c r="BH20" s="69">
        <v>2.06</v>
      </c>
      <c r="BI20" s="31">
        <v>52.56</v>
      </c>
      <c r="BJ20" s="32">
        <f t="shared" si="12"/>
        <v>24.124809741248097</v>
      </c>
      <c r="BL20" s="67"/>
    </row>
    <row r="21" spans="1:64" s="23" customFormat="1" ht="12.75">
      <c r="A21" s="24">
        <v>15</v>
      </c>
      <c r="B21" s="25" t="s">
        <v>49</v>
      </c>
      <c r="C21" s="26">
        <v>19</v>
      </c>
      <c r="D21" s="27">
        <v>18</v>
      </c>
      <c r="E21" s="28">
        <v>37</v>
      </c>
      <c r="F21" s="29">
        <v>28</v>
      </c>
      <c r="G21" s="27">
        <v>24</v>
      </c>
      <c r="H21" s="30">
        <v>52</v>
      </c>
      <c r="I21" s="155">
        <v>-9</v>
      </c>
      <c r="J21" s="156">
        <v>-6</v>
      </c>
      <c r="K21" s="157">
        <v>-15</v>
      </c>
      <c r="L21" s="24">
        <v>15</v>
      </c>
      <c r="M21" s="25" t="s">
        <v>49</v>
      </c>
      <c r="N21" s="26">
        <v>75</v>
      </c>
      <c r="O21" s="27">
        <v>64</v>
      </c>
      <c r="P21" s="28">
        <v>139</v>
      </c>
      <c r="Q21" s="29">
        <v>4</v>
      </c>
      <c r="R21" s="27">
        <v>14</v>
      </c>
      <c r="S21" s="30">
        <v>18</v>
      </c>
      <c r="T21" s="29">
        <v>2</v>
      </c>
      <c r="U21" s="27">
        <v>1</v>
      </c>
      <c r="V21" s="47">
        <v>3</v>
      </c>
      <c r="W21" s="24">
        <v>15</v>
      </c>
      <c r="X21" s="25" t="s">
        <v>49</v>
      </c>
      <c r="Y21" s="26">
        <v>65</v>
      </c>
      <c r="Z21" s="27">
        <v>62</v>
      </c>
      <c r="AA21" s="28">
        <v>127</v>
      </c>
      <c r="AB21" s="29">
        <v>1</v>
      </c>
      <c r="AC21" s="27">
        <v>1</v>
      </c>
      <c r="AD21" s="30">
        <v>2</v>
      </c>
      <c r="AE21" s="29">
        <v>0</v>
      </c>
      <c r="AF21" s="27">
        <v>0</v>
      </c>
      <c r="AG21" s="47">
        <v>0</v>
      </c>
      <c r="AH21" s="24">
        <v>15</v>
      </c>
      <c r="AI21" s="25" t="s">
        <v>49</v>
      </c>
      <c r="AJ21" s="26">
        <f t="shared" si="0"/>
        <v>81</v>
      </c>
      <c r="AK21" s="27">
        <f t="shared" si="1"/>
        <v>79</v>
      </c>
      <c r="AL21" s="28">
        <f t="shared" si="2"/>
        <v>160</v>
      </c>
      <c r="AM21" s="29">
        <f t="shared" si="3"/>
        <v>66</v>
      </c>
      <c r="AN21" s="27">
        <f t="shared" si="4"/>
        <v>63</v>
      </c>
      <c r="AO21" s="30">
        <f t="shared" si="5"/>
        <v>129</v>
      </c>
      <c r="AP21" s="155">
        <f t="shared" si="6"/>
        <v>15</v>
      </c>
      <c r="AQ21" s="156">
        <f t="shared" si="7"/>
        <v>16</v>
      </c>
      <c r="AR21" s="157">
        <f t="shared" si="8"/>
        <v>31</v>
      </c>
      <c r="AS21" s="24">
        <v>15</v>
      </c>
      <c r="AT21" s="25" t="s">
        <v>49</v>
      </c>
      <c r="AU21" s="170">
        <f t="shared" si="9"/>
        <v>6</v>
      </c>
      <c r="AV21" s="171">
        <f t="shared" si="10"/>
        <v>10</v>
      </c>
      <c r="AW21" s="172">
        <f t="shared" si="11"/>
        <v>16</v>
      </c>
      <c r="AX21" s="75">
        <v>0</v>
      </c>
      <c r="AY21" s="76">
        <v>0</v>
      </c>
      <c r="AZ21" s="77">
        <v>0</v>
      </c>
      <c r="BA21" s="24">
        <v>15</v>
      </c>
      <c r="BB21" s="25" t="s">
        <v>49</v>
      </c>
      <c r="BC21" s="95">
        <v>1717</v>
      </c>
      <c r="BD21" s="96">
        <v>1788</v>
      </c>
      <c r="BE21" s="97">
        <v>3505</v>
      </c>
      <c r="BF21" s="98">
        <v>1637</v>
      </c>
      <c r="BG21" s="85">
        <v>0</v>
      </c>
      <c r="BH21" s="69">
        <v>2.14</v>
      </c>
      <c r="BI21" s="31">
        <v>47.45</v>
      </c>
      <c r="BJ21" s="32">
        <f t="shared" si="12"/>
        <v>73.86722866174921</v>
      </c>
      <c r="BL21" s="67"/>
    </row>
    <row r="22" spans="1:64" s="23" customFormat="1" ht="12.75">
      <c r="A22" s="24">
        <v>16</v>
      </c>
      <c r="B22" s="25" t="s">
        <v>50</v>
      </c>
      <c r="C22" s="26">
        <v>23</v>
      </c>
      <c r="D22" s="27">
        <v>27</v>
      </c>
      <c r="E22" s="28">
        <v>50</v>
      </c>
      <c r="F22" s="29">
        <v>21</v>
      </c>
      <c r="G22" s="27">
        <v>17</v>
      </c>
      <c r="H22" s="30">
        <v>38</v>
      </c>
      <c r="I22" s="155">
        <v>2</v>
      </c>
      <c r="J22" s="156">
        <v>10</v>
      </c>
      <c r="K22" s="157">
        <v>12</v>
      </c>
      <c r="L22" s="24">
        <v>16</v>
      </c>
      <c r="M22" s="25" t="s">
        <v>50</v>
      </c>
      <c r="N22" s="26">
        <v>135</v>
      </c>
      <c r="O22" s="27">
        <v>114</v>
      </c>
      <c r="P22" s="28">
        <v>249</v>
      </c>
      <c r="Q22" s="29">
        <v>15</v>
      </c>
      <c r="R22" s="27">
        <v>22</v>
      </c>
      <c r="S22" s="30">
        <v>37</v>
      </c>
      <c r="T22" s="29">
        <v>1</v>
      </c>
      <c r="U22" s="27">
        <v>0</v>
      </c>
      <c r="V22" s="47">
        <v>1</v>
      </c>
      <c r="W22" s="24">
        <v>16</v>
      </c>
      <c r="X22" s="25" t="s">
        <v>50</v>
      </c>
      <c r="Y22" s="26">
        <v>78</v>
      </c>
      <c r="Z22" s="27">
        <v>70</v>
      </c>
      <c r="AA22" s="28">
        <v>148</v>
      </c>
      <c r="AB22" s="29">
        <v>1</v>
      </c>
      <c r="AC22" s="27">
        <v>0</v>
      </c>
      <c r="AD22" s="30">
        <v>1</v>
      </c>
      <c r="AE22" s="29">
        <v>15</v>
      </c>
      <c r="AF22" s="27">
        <v>1</v>
      </c>
      <c r="AG22" s="47">
        <v>16</v>
      </c>
      <c r="AH22" s="24">
        <v>16</v>
      </c>
      <c r="AI22" s="25" t="s">
        <v>50</v>
      </c>
      <c r="AJ22" s="26">
        <f t="shared" si="0"/>
        <v>151</v>
      </c>
      <c r="AK22" s="27">
        <f t="shared" si="1"/>
        <v>136</v>
      </c>
      <c r="AL22" s="28">
        <f t="shared" si="2"/>
        <v>287</v>
      </c>
      <c r="AM22" s="29">
        <f t="shared" si="3"/>
        <v>94</v>
      </c>
      <c r="AN22" s="27">
        <f t="shared" si="4"/>
        <v>71</v>
      </c>
      <c r="AO22" s="30">
        <f t="shared" si="5"/>
        <v>165</v>
      </c>
      <c r="AP22" s="155">
        <f t="shared" si="6"/>
        <v>57</v>
      </c>
      <c r="AQ22" s="156">
        <f t="shared" si="7"/>
        <v>65</v>
      </c>
      <c r="AR22" s="157">
        <f t="shared" si="8"/>
        <v>122</v>
      </c>
      <c r="AS22" s="24">
        <v>16</v>
      </c>
      <c r="AT22" s="25" t="s">
        <v>50</v>
      </c>
      <c r="AU22" s="170">
        <f t="shared" si="9"/>
        <v>59</v>
      </c>
      <c r="AV22" s="171">
        <f t="shared" si="10"/>
        <v>75</v>
      </c>
      <c r="AW22" s="172">
        <f t="shared" si="11"/>
        <v>134</v>
      </c>
      <c r="AX22" s="75">
        <v>0</v>
      </c>
      <c r="AY22" s="76">
        <v>0</v>
      </c>
      <c r="AZ22" s="77">
        <v>0</v>
      </c>
      <c r="BA22" s="24">
        <v>16</v>
      </c>
      <c r="BB22" s="25" t="s">
        <v>50</v>
      </c>
      <c r="BC22" s="95">
        <v>2111</v>
      </c>
      <c r="BD22" s="96">
        <v>2105</v>
      </c>
      <c r="BE22" s="97">
        <v>4216</v>
      </c>
      <c r="BF22" s="98">
        <v>1743</v>
      </c>
      <c r="BG22" s="85">
        <v>2</v>
      </c>
      <c r="BH22" s="69">
        <v>2.4</v>
      </c>
      <c r="BI22" s="31">
        <v>28.55</v>
      </c>
      <c r="BJ22" s="32">
        <f t="shared" si="12"/>
        <v>147.6707530647986</v>
      </c>
      <c r="BL22" s="67"/>
    </row>
    <row r="23" spans="1:64" s="23" customFormat="1" ht="12.75">
      <c r="A23" s="24">
        <v>17</v>
      </c>
      <c r="B23" s="25" t="s">
        <v>51</v>
      </c>
      <c r="C23" s="26">
        <v>39</v>
      </c>
      <c r="D23" s="27">
        <v>49</v>
      </c>
      <c r="E23" s="28">
        <v>88</v>
      </c>
      <c r="F23" s="29">
        <v>25</v>
      </c>
      <c r="G23" s="27">
        <v>35</v>
      </c>
      <c r="H23" s="30">
        <v>60</v>
      </c>
      <c r="I23" s="155">
        <v>14</v>
      </c>
      <c r="J23" s="156">
        <v>14</v>
      </c>
      <c r="K23" s="157">
        <v>28</v>
      </c>
      <c r="L23" s="24">
        <v>17</v>
      </c>
      <c r="M23" s="25" t="s">
        <v>51</v>
      </c>
      <c r="N23" s="26">
        <v>139</v>
      </c>
      <c r="O23" s="27">
        <v>140</v>
      </c>
      <c r="P23" s="28">
        <v>279</v>
      </c>
      <c r="Q23" s="29">
        <v>13</v>
      </c>
      <c r="R23" s="27">
        <v>14</v>
      </c>
      <c r="S23" s="30">
        <v>27</v>
      </c>
      <c r="T23" s="29">
        <v>9</v>
      </c>
      <c r="U23" s="27">
        <v>3</v>
      </c>
      <c r="V23" s="47">
        <v>12</v>
      </c>
      <c r="W23" s="24">
        <v>17</v>
      </c>
      <c r="X23" s="25" t="s">
        <v>51</v>
      </c>
      <c r="Y23" s="26">
        <v>114</v>
      </c>
      <c r="Z23" s="27">
        <v>98</v>
      </c>
      <c r="AA23" s="28">
        <v>212</v>
      </c>
      <c r="AB23" s="29">
        <v>5</v>
      </c>
      <c r="AC23" s="27">
        <v>1</v>
      </c>
      <c r="AD23" s="30">
        <v>6</v>
      </c>
      <c r="AE23" s="29">
        <v>10</v>
      </c>
      <c r="AF23" s="27">
        <v>6</v>
      </c>
      <c r="AG23" s="47">
        <v>16</v>
      </c>
      <c r="AH23" s="24">
        <v>17</v>
      </c>
      <c r="AI23" s="25" t="s">
        <v>51</v>
      </c>
      <c r="AJ23" s="26">
        <f t="shared" si="0"/>
        <v>161</v>
      </c>
      <c r="AK23" s="27">
        <f t="shared" si="1"/>
        <v>157</v>
      </c>
      <c r="AL23" s="28">
        <f t="shared" si="2"/>
        <v>318</v>
      </c>
      <c r="AM23" s="29">
        <f t="shared" si="3"/>
        <v>129</v>
      </c>
      <c r="AN23" s="27">
        <f t="shared" si="4"/>
        <v>105</v>
      </c>
      <c r="AO23" s="30">
        <f t="shared" si="5"/>
        <v>234</v>
      </c>
      <c r="AP23" s="155">
        <f t="shared" si="6"/>
        <v>32</v>
      </c>
      <c r="AQ23" s="156">
        <f t="shared" si="7"/>
        <v>52</v>
      </c>
      <c r="AR23" s="157">
        <f t="shared" si="8"/>
        <v>84</v>
      </c>
      <c r="AS23" s="24">
        <v>17</v>
      </c>
      <c r="AT23" s="25" t="s">
        <v>51</v>
      </c>
      <c r="AU23" s="170">
        <f t="shared" si="9"/>
        <v>46</v>
      </c>
      <c r="AV23" s="171">
        <f t="shared" si="10"/>
        <v>66</v>
      </c>
      <c r="AW23" s="172">
        <f t="shared" si="11"/>
        <v>112</v>
      </c>
      <c r="AX23" s="75">
        <v>0</v>
      </c>
      <c r="AY23" s="76">
        <v>0</v>
      </c>
      <c r="AZ23" s="77">
        <v>0</v>
      </c>
      <c r="BA23" s="24">
        <v>17</v>
      </c>
      <c r="BB23" s="25" t="s">
        <v>51</v>
      </c>
      <c r="BC23" s="95">
        <v>3195</v>
      </c>
      <c r="BD23" s="96">
        <v>3185</v>
      </c>
      <c r="BE23" s="97">
        <v>6380</v>
      </c>
      <c r="BF23" s="98">
        <v>2701</v>
      </c>
      <c r="BG23" s="85">
        <v>2</v>
      </c>
      <c r="BH23" s="69">
        <v>2.36</v>
      </c>
      <c r="BI23" s="31">
        <v>29.07</v>
      </c>
      <c r="BJ23" s="32">
        <f t="shared" si="12"/>
        <v>219.4702442380461</v>
      </c>
      <c r="BL23" s="67"/>
    </row>
    <row r="24" spans="1:64" s="23" customFormat="1" ht="12.75">
      <c r="A24" s="24">
        <v>18</v>
      </c>
      <c r="B24" s="25" t="s">
        <v>52</v>
      </c>
      <c r="C24" s="26">
        <v>34</v>
      </c>
      <c r="D24" s="27">
        <v>32</v>
      </c>
      <c r="E24" s="28">
        <v>66</v>
      </c>
      <c r="F24" s="29">
        <v>15</v>
      </c>
      <c r="G24" s="27">
        <v>18</v>
      </c>
      <c r="H24" s="30">
        <v>33</v>
      </c>
      <c r="I24" s="155">
        <v>19</v>
      </c>
      <c r="J24" s="156">
        <v>14</v>
      </c>
      <c r="K24" s="157">
        <v>33</v>
      </c>
      <c r="L24" s="24">
        <v>18</v>
      </c>
      <c r="M24" s="25" t="s">
        <v>52</v>
      </c>
      <c r="N24" s="26">
        <v>139</v>
      </c>
      <c r="O24" s="27">
        <v>102</v>
      </c>
      <c r="P24" s="28">
        <v>241</v>
      </c>
      <c r="Q24" s="29">
        <v>24</v>
      </c>
      <c r="R24" s="27">
        <v>26</v>
      </c>
      <c r="S24" s="30">
        <v>50</v>
      </c>
      <c r="T24" s="29">
        <v>1</v>
      </c>
      <c r="U24" s="27">
        <v>0</v>
      </c>
      <c r="V24" s="47">
        <v>1</v>
      </c>
      <c r="W24" s="24">
        <v>18</v>
      </c>
      <c r="X24" s="25" t="s">
        <v>52</v>
      </c>
      <c r="Y24" s="26">
        <v>87</v>
      </c>
      <c r="Z24" s="27">
        <v>95</v>
      </c>
      <c r="AA24" s="28">
        <v>182</v>
      </c>
      <c r="AB24" s="29">
        <v>6</v>
      </c>
      <c r="AC24" s="27">
        <v>6</v>
      </c>
      <c r="AD24" s="30">
        <v>12</v>
      </c>
      <c r="AE24" s="29">
        <v>14</v>
      </c>
      <c r="AF24" s="27">
        <v>4</v>
      </c>
      <c r="AG24" s="47">
        <v>18</v>
      </c>
      <c r="AH24" s="24">
        <v>18</v>
      </c>
      <c r="AI24" s="25" t="s">
        <v>52</v>
      </c>
      <c r="AJ24" s="26">
        <f t="shared" si="0"/>
        <v>164</v>
      </c>
      <c r="AK24" s="27">
        <f t="shared" si="1"/>
        <v>128</v>
      </c>
      <c r="AL24" s="28">
        <f t="shared" si="2"/>
        <v>292</v>
      </c>
      <c r="AM24" s="29">
        <f t="shared" si="3"/>
        <v>107</v>
      </c>
      <c r="AN24" s="27">
        <f t="shared" si="4"/>
        <v>105</v>
      </c>
      <c r="AO24" s="30">
        <f t="shared" si="5"/>
        <v>212</v>
      </c>
      <c r="AP24" s="155">
        <f t="shared" si="6"/>
        <v>57</v>
      </c>
      <c r="AQ24" s="156">
        <f t="shared" si="7"/>
        <v>23</v>
      </c>
      <c r="AR24" s="157">
        <f t="shared" si="8"/>
        <v>80</v>
      </c>
      <c r="AS24" s="24">
        <v>18</v>
      </c>
      <c r="AT24" s="25" t="s">
        <v>52</v>
      </c>
      <c r="AU24" s="170">
        <f t="shared" si="9"/>
        <v>76</v>
      </c>
      <c r="AV24" s="171">
        <f t="shared" si="10"/>
        <v>37</v>
      </c>
      <c r="AW24" s="172">
        <f t="shared" si="11"/>
        <v>113</v>
      </c>
      <c r="AX24" s="75">
        <v>0</v>
      </c>
      <c r="AY24" s="76">
        <v>0</v>
      </c>
      <c r="AZ24" s="77">
        <v>0</v>
      </c>
      <c r="BA24" s="24">
        <v>18</v>
      </c>
      <c r="BB24" s="25" t="s">
        <v>52</v>
      </c>
      <c r="BC24" s="95">
        <v>2496</v>
      </c>
      <c r="BD24" s="96">
        <v>2406</v>
      </c>
      <c r="BE24" s="97">
        <v>4902</v>
      </c>
      <c r="BF24" s="98">
        <v>2129</v>
      </c>
      <c r="BG24" s="85">
        <v>1</v>
      </c>
      <c r="BH24" s="69">
        <v>2.3</v>
      </c>
      <c r="BI24" s="31">
        <v>39.2</v>
      </c>
      <c r="BJ24" s="32">
        <f t="shared" si="12"/>
        <v>125.05102040816325</v>
      </c>
      <c r="BL24" s="67"/>
    </row>
    <row r="25" spans="1:64" s="23" customFormat="1" ht="12.75">
      <c r="A25" s="24">
        <v>19</v>
      </c>
      <c r="B25" s="25" t="s">
        <v>53</v>
      </c>
      <c r="C25" s="26">
        <v>92</v>
      </c>
      <c r="D25" s="27">
        <v>70</v>
      </c>
      <c r="E25" s="28">
        <v>162</v>
      </c>
      <c r="F25" s="29">
        <v>84</v>
      </c>
      <c r="G25" s="27">
        <v>88</v>
      </c>
      <c r="H25" s="30">
        <v>172</v>
      </c>
      <c r="I25" s="155">
        <v>8</v>
      </c>
      <c r="J25" s="156">
        <v>-18</v>
      </c>
      <c r="K25" s="157">
        <v>-10</v>
      </c>
      <c r="L25" s="24">
        <v>19</v>
      </c>
      <c r="M25" s="25" t="s">
        <v>53</v>
      </c>
      <c r="N25" s="26">
        <v>341</v>
      </c>
      <c r="O25" s="27">
        <v>344</v>
      </c>
      <c r="P25" s="28">
        <v>685</v>
      </c>
      <c r="Q25" s="29">
        <v>48</v>
      </c>
      <c r="R25" s="27">
        <v>78</v>
      </c>
      <c r="S25" s="30">
        <v>126</v>
      </c>
      <c r="T25" s="29">
        <v>2</v>
      </c>
      <c r="U25" s="27">
        <v>2</v>
      </c>
      <c r="V25" s="47">
        <v>4</v>
      </c>
      <c r="W25" s="24">
        <v>19</v>
      </c>
      <c r="X25" s="25" t="s">
        <v>53</v>
      </c>
      <c r="Y25" s="26">
        <v>322</v>
      </c>
      <c r="Z25" s="27">
        <v>299</v>
      </c>
      <c r="AA25" s="28">
        <v>621</v>
      </c>
      <c r="AB25" s="29">
        <v>5</v>
      </c>
      <c r="AC25" s="27">
        <v>9</v>
      </c>
      <c r="AD25" s="30">
        <v>14</v>
      </c>
      <c r="AE25" s="29">
        <v>2</v>
      </c>
      <c r="AF25" s="27">
        <v>5</v>
      </c>
      <c r="AG25" s="47">
        <v>7</v>
      </c>
      <c r="AH25" s="24">
        <v>19</v>
      </c>
      <c r="AI25" s="25" t="s">
        <v>53</v>
      </c>
      <c r="AJ25" s="26">
        <f t="shared" si="0"/>
        <v>391</v>
      </c>
      <c r="AK25" s="27">
        <f t="shared" si="1"/>
        <v>424</v>
      </c>
      <c r="AL25" s="28">
        <f t="shared" si="2"/>
        <v>815</v>
      </c>
      <c r="AM25" s="29">
        <f t="shared" si="3"/>
        <v>329</v>
      </c>
      <c r="AN25" s="27">
        <f t="shared" si="4"/>
        <v>313</v>
      </c>
      <c r="AO25" s="30">
        <f t="shared" si="5"/>
        <v>642</v>
      </c>
      <c r="AP25" s="155">
        <f t="shared" si="6"/>
        <v>62</v>
      </c>
      <c r="AQ25" s="156">
        <f t="shared" si="7"/>
        <v>111</v>
      </c>
      <c r="AR25" s="157">
        <f t="shared" si="8"/>
        <v>173</v>
      </c>
      <c r="AS25" s="24">
        <v>19</v>
      </c>
      <c r="AT25" s="25" t="s">
        <v>53</v>
      </c>
      <c r="AU25" s="170">
        <f t="shared" si="9"/>
        <v>70</v>
      </c>
      <c r="AV25" s="171">
        <f t="shared" si="10"/>
        <v>93</v>
      </c>
      <c r="AW25" s="172">
        <f t="shared" si="11"/>
        <v>163</v>
      </c>
      <c r="AX25" s="75">
        <v>0</v>
      </c>
      <c r="AY25" s="76">
        <v>0</v>
      </c>
      <c r="AZ25" s="77">
        <v>0</v>
      </c>
      <c r="BA25" s="24">
        <v>19</v>
      </c>
      <c r="BB25" s="25" t="s">
        <v>53</v>
      </c>
      <c r="BC25" s="95">
        <v>8342</v>
      </c>
      <c r="BD25" s="96">
        <v>8921</v>
      </c>
      <c r="BE25" s="97">
        <v>17263</v>
      </c>
      <c r="BF25" s="98">
        <v>7669</v>
      </c>
      <c r="BG25" s="85">
        <v>9</v>
      </c>
      <c r="BH25" s="69">
        <v>2.25</v>
      </c>
      <c r="BI25" s="31">
        <v>30.92</v>
      </c>
      <c r="BJ25" s="32">
        <f t="shared" si="12"/>
        <v>558.3117723156532</v>
      </c>
      <c r="BL25" s="67"/>
    </row>
    <row r="26" spans="1:64" s="23" customFormat="1" ht="12.75">
      <c r="A26" s="24">
        <v>20</v>
      </c>
      <c r="B26" s="25" t="s">
        <v>54</v>
      </c>
      <c r="C26" s="26">
        <v>81</v>
      </c>
      <c r="D26" s="27">
        <v>89</v>
      </c>
      <c r="E26" s="28">
        <v>170</v>
      </c>
      <c r="F26" s="29">
        <v>124</v>
      </c>
      <c r="G26" s="27">
        <v>116</v>
      </c>
      <c r="H26" s="30">
        <v>240</v>
      </c>
      <c r="I26" s="155">
        <v>-43</v>
      </c>
      <c r="J26" s="156">
        <v>-27</v>
      </c>
      <c r="K26" s="157">
        <v>-70</v>
      </c>
      <c r="L26" s="24">
        <v>20</v>
      </c>
      <c r="M26" s="25" t="s">
        <v>54</v>
      </c>
      <c r="N26" s="26">
        <v>327</v>
      </c>
      <c r="O26" s="27">
        <v>330</v>
      </c>
      <c r="P26" s="28">
        <v>657</v>
      </c>
      <c r="Q26" s="29">
        <v>95</v>
      </c>
      <c r="R26" s="27">
        <v>95</v>
      </c>
      <c r="S26" s="30">
        <v>190</v>
      </c>
      <c r="T26" s="29">
        <v>18</v>
      </c>
      <c r="U26" s="27">
        <v>4</v>
      </c>
      <c r="V26" s="47">
        <v>22</v>
      </c>
      <c r="W26" s="24">
        <v>20</v>
      </c>
      <c r="X26" s="25" t="s">
        <v>54</v>
      </c>
      <c r="Y26" s="26">
        <v>297</v>
      </c>
      <c r="Z26" s="27">
        <v>246</v>
      </c>
      <c r="AA26" s="28">
        <v>543</v>
      </c>
      <c r="AB26" s="29">
        <v>11</v>
      </c>
      <c r="AC26" s="27">
        <v>11</v>
      </c>
      <c r="AD26" s="30">
        <v>22</v>
      </c>
      <c r="AE26" s="29">
        <v>26</v>
      </c>
      <c r="AF26" s="27">
        <v>9</v>
      </c>
      <c r="AG26" s="47">
        <v>35</v>
      </c>
      <c r="AH26" s="24">
        <v>20</v>
      </c>
      <c r="AI26" s="25" t="s">
        <v>54</v>
      </c>
      <c r="AJ26" s="26">
        <f t="shared" si="0"/>
        <v>440</v>
      </c>
      <c r="AK26" s="27">
        <f t="shared" si="1"/>
        <v>429</v>
      </c>
      <c r="AL26" s="28">
        <f t="shared" si="2"/>
        <v>869</v>
      </c>
      <c r="AM26" s="29">
        <f t="shared" si="3"/>
        <v>334</v>
      </c>
      <c r="AN26" s="27">
        <f t="shared" si="4"/>
        <v>266</v>
      </c>
      <c r="AO26" s="30">
        <f t="shared" si="5"/>
        <v>600</v>
      </c>
      <c r="AP26" s="155">
        <f t="shared" si="6"/>
        <v>106</v>
      </c>
      <c r="AQ26" s="156">
        <f t="shared" si="7"/>
        <v>163</v>
      </c>
      <c r="AR26" s="157">
        <f t="shared" si="8"/>
        <v>269</v>
      </c>
      <c r="AS26" s="24">
        <v>20</v>
      </c>
      <c r="AT26" s="25" t="s">
        <v>54</v>
      </c>
      <c r="AU26" s="170">
        <f t="shared" si="9"/>
        <v>63</v>
      </c>
      <c r="AV26" s="171">
        <f t="shared" si="10"/>
        <v>136</v>
      </c>
      <c r="AW26" s="172">
        <f t="shared" si="11"/>
        <v>199</v>
      </c>
      <c r="AX26" s="75">
        <v>0</v>
      </c>
      <c r="AY26" s="76">
        <v>0</v>
      </c>
      <c r="AZ26" s="77">
        <v>0</v>
      </c>
      <c r="BA26" s="24">
        <v>20</v>
      </c>
      <c r="BB26" s="25" t="s">
        <v>54</v>
      </c>
      <c r="BC26" s="95">
        <v>10144</v>
      </c>
      <c r="BD26" s="96">
        <v>10489</v>
      </c>
      <c r="BE26" s="97">
        <v>20633</v>
      </c>
      <c r="BF26" s="98">
        <v>9067</v>
      </c>
      <c r="BG26" s="85">
        <v>15</v>
      </c>
      <c r="BH26" s="69">
        <v>2.26</v>
      </c>
      <c r="BI26" s="31">
        <v>148.48</v>
      </c>
      <c r="BJ26" s="32">
        <f t="shared" si="12"/>
        <v>138.96147629310346</v>
      </c>
      <c r="BL26" s="67"/>
    </row>
    <row r="27" spans="1:64" s="23" customFormat="1" ht="12.75">
      <c r="A27" s="24">
        <v>21</v>
      </c>
      <c r="B27" s="25" t="s">
        <v>55</v>
      </c>
      <c r="C27" s="26">
        <v>64</v>
      </c>
      <c r="D27" s="27">
        <v>69</v>
      </c>
      <c r="E27" s="28">
        <v>133</v>
      </c>
      <c r="F27" s="29">
        <v>84</v>
      </c>
      <c r="G27" s="27">
        <v>90</v>
      </c>
      <c r="H27" s="30">
        <v>174</v>
      </c>
      <c r="I27" s="155">
        <v>-20</v>
      </c>
      <c r="J27" s="156">
        <v>-21</v>
      </c>
      <c r="K27" s="157">
        <v>-41</v>
      </c>
      <c r="L27" s="24">
        <v>21</v>
      </c>
      <c r="M27" s="25" t="s">
        <v>55</v>
      </c>
      <c r="N27" s="26">
        <v>253</v>
      </c>
      <c r="O27" s="27">
        <v>242</v>
      </c>
      <c r="P27" s="28">
        <v>495</v>
      </c>
      <c r="Q27" s="29">
        <v>27</v>
      </c>
      <c r="R27" s="27">
        <v>58</v>
      </c>
      <c r="S27" s="30">
        <v>85</v>
      </c>
      <c r="T27" s="29">
        <v>3</v>
      </c>
      <c r="U27" s="27">
        <v>2</v>
      </c>
      <c r="V27" s="47">
        <v>5</v>
      </c>
      <c r="W27" s="24">
        <v>21</v>
      </c>
      <c r="X27" s="25" t="s">
        <v>55</v>
      </c>
      <c r="Y27" s="26">
        <v>198</v>
      </c>
      <c r="Z27" s="27">
        <v>218</v>
      </c>
      <c r="AA27" s="28">
        <v>416</v>
      </c>
      <c r="AB27" s="29">
        <v>4</v>
      </c>
      <c r="AC27" s="27">
        <v>1</v>
      </c>
      <c r="AD27" s="30">
        <v>5</v>
      </c>
      <c r="AE27" s="29">
        <v>3</v>
      </c>
      <c r="AF27" s="27">
        <v>0</v>
      </c>
      <c r="AG27" s="47">
        <v>3</v>
      </c>
      <c r="AH27" s="24">
        <v>21</v>
      </c>
      <c r="AI27" s="25" t="s">
        <v>55</v>
      </c>
      <c r="AJ27" s="26">
        <f t="shared" si="0"/>
        <v>283</v>
      </c>
      <c r="AK27" s="27">
        <f t="shared" si="1"/>
        <v>302</v>
      </c>
      <c r="AL27" s="28">
        <f t="shared" si="2"/>
        <v>585</v>
      </c>
      <c r="AM27" s="29">
        <f t="shared" si="3"/>
        <v>205</v>
      </c>
      <c r="AN27" s="27">
        <f t="shared" si="4"/>
        <v>219</v>
      </c>
      <c r="AO27" s="30">
        <f t="shared" si="5"/>
        <v>424</v>
      </c>
      <c r="AP27" s="155">
        <f t="shared" si="6"/>
        <v>78</v>
      </c>
      <c r="AQ27" s="156">
        <f t="shared" si="7"/>
        <v>83</v>
      </c>
      <c r="AR27" s="157">
        <f t="shared" si="8"/>
        <v>161</v>
      </c>
      <c r="AS27" s="24">
        <v>21</v>
      </c>
      <c r="AT27" s="25" t="s">
        <v>55</v>
      </c>
      <c r="AU27" s="170">
        <f t="shared" si="9"/>
        <v>58</v>
      </c>
      <c r="AV27" s="171">
        <f t="shared" si="10"/>
        <v>62</v>
      </c>
      <c r="AW27" s="172">
        <f t="shared" si="11"/>
        <v>120</v>
      </c>
      <c r="AX27" s="75">
        <v>0</v>
      </c>
      <c r="AY27" s="76">
        <v>0</v>
      </c>
      <c r="AZ27" s="77">
        <v>0</v>
      </c>
      <c r="BA27" s="24">
        <v>21</v>
      </c>
      <c r="BB27" s="25" t="s">
        <v>55</v>
      </c>
      <c r="BC27" s="95">
        <v>6835</v>
      </c>
      <c r="BD27" s="96">
        <v>7374</v>
      </c>
      <c r="BE27" s="97">
        <v>14209</v>
      </c>
      <c r="BF27" s="98">
        <v>6244</v>
      </c>
      <c r="BG27" s="85">
        <v>4</v>
      </c>
      <c r="BH27" s="69">
        <v>2.27</v>
      </c>
      <c r="BI27" s="31">
        <v>35.74</v>
      </c>
      <c r="BJ27" s="32">
        <f t="shared" si="12"/>
        <v>397.5657526580862</v>
      </c>
      <c r="BL27" s="67"/>
    </row>
    <row r="28" spans="1:64" s="23" customFormat="1" ht="12.75">
      <c r="A28" s="24">
        <v>22</v>
      </c>
      <c r="B28" s="25" t="s">
        <v>56</v>
      </c>
      <c r="C28" s="26">
        <v>24</v>
      </c>
      <c r="D28" s="27">
        <v>20</v>
      </c>
      <c r="E28" s="28">
        <v>44</v>
      </c>
      <c r="F28" s="29">
        <v>35</v>
      </c>
      <c r="G28" s="27">
        <v>44</v>
      </c>
      <c r="H28" s="30">
        <v>79</v>
      </c>
      <c r="I28" s="155">
        <v>-11</v>
      </c>
      <c r="J28" s="156">
        <v>-24</v>
      </c>
      <c r="K28" s="157">
        <v>-35</v>
      </c>
      <c r="L28" s="24">
        <v>22</v>
      </c>
      <c r="M28" s="25" t="s">
        <v>56</v>
      </c>
      <c r="N28" s="26">
        <v>91</v>
      </c>
      <c r="O28" s="27">
        <v>86</v>
      </c>
      <c r="P28" s="28">
        <v>177</v>
      </c>
      <c r="Q28" s="29">
        <v>39</v>
      </c>
      <c r="R28" s="27">
        <v>44</v>
      </c>
      <c r="S28" s="30">
        <v>83</v>
      </c>
      <c r="T28" s="29">
        <v>2</v>
      </c>
      <c r="U28" s="27">
        <v>0</v>
      </c>
      <c r="V28" s="47">
        <v>2</v>
      </c>
      <c r="W28" s="24">
        <v>22</v>
      </c>
      <c r="X28" s="25" t="s">
        <v>56</v>
      </c>
      <c r="Y28" s="26">
        <v>60</v>
      </c>
      <c r="Z28" s="27">
        <v>82</v>
      </c>
      <c r="AA28" s="28">
        <v>142</v>
      </c>
      <c r="AB28" s="29">
        <v>7</v>
      </c>
      <c r="AC28" s="27">
        <v>8</v>
      </c>
      <c r="AD28" s="30">
        <v>15</v>
      </c>
      <c r="AE28" s="29">
        <v>10</v>
      </c>
      <c r="AF28" s="27">
        <v>5</v>
      </c>
      <c r="AG28" s="47">
        <v>15</v>
      </c>
      <c r="AH28" s="24">
        <v>22</v>
      </c>
      <c r="AI28" s="25" t="s">
        <v>56</v>
      </c>
      <c r="AJ28" s="26">
        <f t="shared" si="0"/>
        <v>132</v>
      </c>
      <c r="AK28" s="27">
        <f t="shared" si="1"/>
        <v>130</v>
      </c>
      <c r="AL28" s="28">
        <f t="shared" si="2"/>
        <v>262</v>
      </c>
      <c r="AM28" s="29">
        <f t="shared" si="3"/>
        <v>77</v>
      </c>
      <c r="AN28" s="27">
        <f t="shared" si="4"/>
        <v>95</v>
      </c>
      <c r="AO28" s="30">
        <f t="shared" si="5"/>
        <v>172</v>
      </c>
      <c r="AP28" s="155">
        <f t="shared" si="6"/>
        <v>55</v>
      </c>
      <c r="AQ28" s="156">
        <f t="shared" si="7"/>
        <v>35</v>
      </c>
      <c r="AR28" s="157">
        <f t="shared" si="8"/>
        <v>90</v>
      </c>
      <c r="AS28" s="24">
        <v>22</v>
      </c>
      <c r="AT28" s="25" t="s">
        <v>56</v>
      </c>
      <c r="AU28" s="170">
        <f t="shared" si="9"/>
        <v>44</v>
      </c>
      <c r="AV28" s="171">
        <f t="shared" si="10"/>
        <v>11</v>
      </c>
      <c r="AW28" s="172">
        <f t="shared" si="11"/>
        <v>55</v>
      </c>
      <c r="AX28" s="75">
        <v>0</v>
      </c>
      <c r="AY28" s="76">
        <v>0</v>
      </c>
      <c r="AZ28" s="77">
        <v>0</v>
      </c>
      <c r="BA28" s="24">
        <v>22</v>
      </c>
      <c r="BB28" s="25" t="s">
        <v>56</v>
      </c>
      <c r="BC28" s="95">
        <v>2993</v>
      </c>
      <c r="BD28" s="96">
        <v>3050</v>
      </c>
      <c r="BE28" s="97">
        <v>6043</v>
      </c>
      <c r="BF28" s="98">
        <v>2887</v>
      </c>
      <c r="BG28" s="85">
        <v>6</v>
      </c>
      <c r="BH28" s="69">
        <v>2.08</v>
      </c>
      <c r="BI28" s="31">
        <v>65.8</v>
      </c>
      <c r="BJ28" s="32">
        <f t="shared" si="12"/>
        <v>91.83890577507599</v>
      </c>
      <c r="BL28" s="67"/>
    </row>
    <row r="29" spans="1:64" s="23" customFormat="1" ht="12.75">
      <c r="A29" s="24">
        <v>23</v>
      </c>
      <c r="B29" s="25" t="s">
        <v>57</v>
      </c>
      <c r="C29" s="26">
        <v>49</v>
      </c>
      <c r="D29" s="27">
        <v>66</v>
      </c>
      <c r="E29" s="28">
        <v>115</v>
      </c>
      <c r="F29" s="29">
        <v>58</v>
      </c>
      <c r="G29" s="27">
        <v>53</v>
      </c>
      <c r="H29" s="30">
        <v>111</v>
      </c>
      <c r="I29" s="155">
        <v>-9</v>
      </c>
      <c r="J29" s="156">
        <v>13</v>
      </c>
      <c r="K29" s="157">
        <v>4</v>
      </c>
      <c r="L29" s="24">
        <v>23</v>
      </c>
      <c r="M29" s="25" t="s">
        <v>57</v>
      </c>
      <c r="N29" s="26">
        <v>256</v>
      </c>
      <c r="O29" s="27">
        <v>273</v>
      </c>
      <c r="P29" s="28">
        <v>529</v>
      </c>
      <c r="Q29" s="29">
        <v>33</v>
      </c>
      <c r="R29" s="27">
        <v>43</v>
      </c>
      <c r="S29" s="30">
        <v>76</v>
      </c>
      <c r="T29" s="29">
        <v>4</v>
      </c>
      <c r="U29" s="27">
        <v>1</v>
      </c>
      <c r="V29" s="47">
        <v>5</v>
      </c>
      <c r="W29" s="24">
        <v>23</v>
      </c>
      <c r="X29" s="25" t="s">
        <v>57</v>
      </c>
      <c r="Y29" s="26">
        <v>157</v>
      </c>
      <c r="Z29" s="27">
        <v>165</v>
      </c>
      <c r="AA29" s="28">
        <v>322</v>
      </c>
      <c r="AB29" s="29">
        <v>12</v>
      </c>
      <c r="AC29" s="27">
        <v>9</v>
      </c>
      <c r="AD29" s="30">
        <v>21</v>
      </c>
      <c r="AE29" s="29">
        <v>7</v>
      </c>
      <c r="AF29" s="27">
        <v>3</v>
      </c>
      <c r="AG29" s="47">
        <v>10</v>
      </c>
      <c r="AH29" s="24">
        <v>23</v>
      </c>
      <c r="AI29" s="25" t="s">
        <v>57</v>
      </c>
      <c r="AJ29" s="26">
        <f t="shared" si="0"/>
        <v>293</v>
      </c>
      <c r="AK29" s="27">
        <f t="shared" si="1"/>
        <v>317</v>
      </c>
      <c r="AL29" s="28">
        <f t="shared" si="2"/>
        <v>610</v>
      </c>
      <c r="AM29" s="29">
        <f t="shared" si="3"/>
        <v>176</v>
      </c>
      <c r="AN29" s="27">
        <f t="shared" si="4"/>
        <v>177</v>
      </c>
      <c r="AO29" s="30">
        <f t="shared" si="5"/>
        <v>353</v>
      </c>
      <c r="AP29" s="155">
        <f t="shared" si="6"/>
        <v>117</v>
      </c>
      <c r="AQ29" s="156">
        <f t="shared" si="7"/>
        <v>140</v>
      </c>
      <c r="AR29" s="157">
        <f t="shared" si="8"/>
        <v>257</v>
      </c>
      <c r="AS29" s="24">
        <v>23</v>
      </c>
      <c r="AT29" s="25" t="s">
        <v>57</v>
      </c>
      <c r="AU29" s="170">
        <f t="shared" si="9"/>
        <v>108</v>
      </c>
      <c r="AV29" s="171">
        <f t="shared" si="10"/>
        <v>153</v>
      </c>
      <c r="AW29" s="172">
        <f t="shared" si="11"/>
        <v>261</v>
      </c>
      <c r="AX29" s="75">
        <v>0</v>
      </c>
      <c r="AY29" s="76">
        <v>0</v>
      </c>
      <c r="AZ29" s="77">
        <v>0</v>
      </c>
      <c r="BA29" s="24">
        <v>23</v>
      </c>
      <c r="BB29" s="25" t="s">
        <v>57</v>
      </c>
      <c r="BC29" s="95">
        <v>4882</v>
      </c>
      <c r="BD29" s="96">
        <v>4951</v>
      </c>
      <c r="BE29" s="97">
        <v>9833</v>
      </c>
      <c r="BF29" s="98">
        <v>4243</v>
      </c>
      <c r="BG29" s="85">
        <v>5</v>
      </c>
      <c r="BH29" s="69">
        <v>2.31</v>
      </c>
      <c r="BI29" s="31">
        <v>37.48</v>
      </c>
      <c r="BJ29" s="32">
        <f t="shared" si="12"/>
        <v>262.35325506937033</v>
      </c>
      <c r="BL29" s="67"/>
    </row>
    <row r="30" spans="1:64" s="23" customFormat="1" ht="12.75">
      <c r="A30" s="24">
        <v>24</v>
      </c>
      <c r="B30" s="25" t="s">
        <v>58</v>
      </c>
      <c r="C30" s="26">
        <v>72</v>
      </c>
      <c r="D30" s="27">
        <v>69</v>
      </c>
      <c r="E30" s="28">
        <v>141</v>
      </c>
      <c r="F30" s="29">
        <v>70</v>
      </c>
      <c r="G30" s="27">
        <v>83</v>
      </c>
      <c r="H30" s="30">
        <v>153</v>
      </c>
      <c r="I30" s="155">
        <v>2</v>
      </c>
      <c r="J30" s="156">
        <v>-14</v>
      </c>
      <c r="K30" s="157">
        <v>-12</v>
      </c>
      <c r="L30" s="24">
        <v>24</v>
      </c>
      <c r="M30" s="25" t="s">
        <v>58</v>
      </c>
      <c r="N30" s="26">
        <v>173</v>
      </c>
      <c r="O30" s="27">
        <v>179</v>
      </c>
      <c r="P30" s="28">
        <v>352</v>
      </c>
      <c r="Q30" s="29">
        <v>61</v>
      </c>
      <c r="R30" s="27">
        <v>94</v>
      </c>
      <c r="S30" s="30">
        <v>155</v>
      </c>
      <c r="T30" s="29">
        <v>9</v>
      </c>
      <c r="U30" s="27">
        <v>3</v>
      </c>
      <c r="V30" s="47">
        <v>12</v>
      </c>
      <c r="W30" s="24">
        <v>24</v>
      </c>
      <c r="X30" s="25" t="s">
        <v>58</v>
      </c>
      <c r="Y30" s="26">
        <v>172</v>
      </c>
      <c r="Z30" s="27">
        <v>162</v>
      </c>
      <c r="AA30" s="28">
        <v>334</v>
      </c>
      <c r="AB30" s="29">
        <v>9</v>
      </c>
      <c r="AC30" s="27">
        <v>5</v>
      </c>
      <c r="AD30" s="30">
        <v>14</v>
      </c>
      <c r="AE30" s="29">
        <v>24</v>
      </c>
      <c r="AF30" s="27">
        <v>11</v>
      </c>
      <c r="AG30" s="47">
        <v>35</v>
      </c>
      <c r="AH30" s="24">
        <v>24</v>
      </c>
      <c r="AI30" s="25" t="s">
        <v>58</v>
      </c>
      <c r="AJ30" s="26">
        <f t="shared" si="0"/>
        <v>243</v>
      </c>
      <c r="AK30" s="27">
        <f t="shared" si="1"/>
        <v>276</v>
      </c>
      <c r="AL30" s="28">
        <f t="shared" si="2"/>
        <v>519</v>
      </c>
      <c r="AM30" s="29">
        <f t="shared" si="3"/>
        <v>205</v>
      </c>
      <c r="AN30" s="27">
        <f t="shared" si="4"/>
        <v>178</v>
      </c>
      <c r="AO30" s="30">
        <f t="shared" si="5"/>
        <v>383</v>
      </c>
      <c r="AP30" s="155">
        <f t="shared" si="6"/>
        <v>38</v>
      </c>
      <c r="AQ30" s="156">
        <f t="shared" si="7"/>
        <v>98</v>
      </c>
      <c r="AR30" s="157">
        <f t="shared" si="8"/>
        <v>136</v>
      </c>
      <c r="AS30" s="24">
        <v>24</v>
      </c>
      <c r="AT30" s="25" t="s">
        <v>58</v>
      </c>
      <c r="AU30" s="170">
        <f t="shared" si="9"/>
        <v>40</v>
      </c>
      <c r="AV30" s="171">
        <f t="shared" si="10"/>
        <v>84</v>
      </c>
      <c r="AW30" s="172">
        <f t="shared" si="11"/>
        <v>124</v>
      </c>
      <c r="AX30" s="75">
        <v>0</v>
      </c>
      <c r="AY30" s="76">
        <v>0</v>
      </c>
      <c r="AZ30" s="77">
        <v>0</v>
      </c>
      <c r="BA30" s="24">
        <v>24</v>
      </c>
      <c r="BB30" s="25" t="s">
        <v>58</v>
      </c>
      <c r="BC30" s="95">
        <v>6654</v>
      </c>
      <c r="BD30" s="96">
        <v>6926</v>
      </c>
      <c r="BE30" s="97">
        <v>13580</v>
      </c>
      <c r="BF30" s="98">
        <v>5613</v>
      </c>
      <c r="BG30" s="85">
        <v>8</v>
      </c>
      <c r="BH30" s="69">
        <v>2.4</v>
      </c>
      <c r="BI30" s="31">
        <v>102.65</v>
      </c>
      <c r="BJ30" s="32">
        <f t="shared" si="12"/>
        <v>132.29420360448123</v>
      </c>
      <c r="BL30" s="67"/>
    </row>
    <row r="31" spans="1:64" s="23" customFormat="1" ht="12.75">
      <c r="A31" s="24">
        <v>25</v>
      </c>
      <c r="B31" s="25" t="s">
        <v>59</v>
      </c>
      <c r="C31" s="26">
        <v>38</v>
      </c>
      <c r="D31" s="27">
        <v>30</v>
      </c>
      <c r="E31" s="28">
        <v>68</v>
      </c>
      <c r="F31" s="29">
        <v>28</v>
      </c>
      <c r="G31" s="27">
        <v>37</v>
      </c>
      <c r="H31" s="30">
        <v>65</v>
      </c>
      <c r="I31" s="155">
        <v>10</v>
      </c>
      <c r="J31" s="156">
        <v>-7</v>
      </c>
      <c r="K31" s="157">
        <v>3</v>
      </c>
      <c r="L31" s="24">
        <v>25</v>
      </c>
      <c r="M31" s="25" t="s">
        <v>59</v>
      </c>
      <c r="N31" s="26">
        <v>157</v>
      </c>
      <c r="O31" s="27">
        <v>152</v>
      </c>
      <c r="P31" s="28">
        <v>309</v>
      </c>
      <c r="Q31" s="29">
        <v>32</v>
      </c>
      <c r="R31" s="27">
        <v>41</v>
      </c>
      <c r="S31" s="30">
        <v>73</v>
      </c>
      <c r="T31" s="29">
        <v>6</v>
      </c>
      <c r="U31" s="27">
        <v>3</v>
      </c>
      <c r="V31" s="47">
        <v>9</v>
      </c>
      <c r="W31" s="24">
        <v>25</v>
      </c>
      <c r="X31" s="25" t="s">
        <v>59</v>
      </c>
      <c r="Y31" s="26">
        <v>138</v>
      </c>
      <c r="Z31" s="27">
        <v>119</v>
      </c>
      <c r="AA31" s="28">
        <v>257</v>
      </c>
      <c r="AB31" s="29">
        <v>8</v>
      </c>
      <c r="AC31" s="27">
        <v>4</v>
      </c>
      <c r="AD31" s="30">
        <v>12</v>
      </c>
      <c r="AE31" s="29">
        <v>2</v>
      </c>
      <c r="AF31" s="27">
        <v>2</v>
      </c>
      <c r="AG31" s="47">
        <v>4</v>
      </c>
      <c r="AH31" s="24">
        <v>25</v>
      </c>
      <c r="AI31" s="25" t="s">
        <v>59</v>
      </c>
      <c r="AJ31" s="26">
        <f t="shared" si="0"/>
        <v>195</v>
      </c>
      <c r="AK31" s="27">
        <f t="shared" si="1"/>
        <v>196</v>
      </c>
      <c r="AL31" s="28">
        <f t="shared" si="2"/>
        <v>391</v>
      </c>
      <c r="AM31" s="29">
        <f t="shared" si="3"/>
        <v>148</v>
      </c>
      <c r="AN31" s="27">
        <f t="shared" si="4"/>
        <v>125</v>
      </c>
      <c r="AO31" s="30">
        <f t="shared" si="5"/>
        <v>273</v>
      </c>
      <c r="AP31" s="155">
        <f t="shared" si="6"/>
        <v>47</v>
      </c>
      <c r="AQ31" s="156">
        <f t="shared" si="7"/>
        <v>71</v>
      </c>
      <c r="AR31" s="157">
        <f t="shared" si="8"/>
        <v>118</v>
      </c>
      <c r="AS31" s="24">
        <v>25</v>
      </c>
      <c r="AT31" s="25" t="s">
        <v>59</v>
      </c>
      <c r="AU31" s="170">
        <f t="shared" si="9"/>
        <v>57</v>
      </c>
      <c r="AV31" s="171">
        <f t="shared" si="10"/>
        <v>64</v>
      </c>
      <c r="AW31" s="172">
        <f t="shared" si="11"/>
        <v>121</v>
      </c>
      <c r="AX31" s="75">
        <v>0</v>
      </c>
      <c r="AY31" s="76">
        <v>0</v>
      </c>
      <c r="AZ31" s="77">
        <v>0</v>
      </c>
      <c r="BA31" s="24">
        <v>25</v>
      </c>
      <c r="BB31" s="25" t="s">
        <v>59</v>
      </c>
      <c r="BC31" s="95">
        <v>3196</v>
      </c>
      <c r="BD31" s="96">
        <v>3238</v>
      </c>
      <c r="BE31" s="97">
        <v>6434</v>
      </c>
      <c r="BF31" s="98">
        <v>2712</v>
      </c>
      <c r="BG31" s="85">
        <v>2</v>
      </c>
      <c r="BH31" s="69">
        <v>2.37</v>
      </c>
      <c r="BI31" s="31">
        <v>24.23</v>
      </c>
      <c r="BJ31" s="32">
        <f t="shared" si="12"/>
        <v>265.5385885266199</v>
      </c>
      <c r="BL31" s="67"/>
    </row>
    <row r="32" spans="1:64" s="23" customFormat="1" ht="12.75">
      <c r="A32" s="24">
        <v>26</v>
      </c>
      <c r="B32" s="25" t="s">
        <v>60</v>
      </c>
      <c r="C32" s="26">
        <v>10</v>
      </c>
      <c r="D32" s="27">
        <v>15</v>
      </c>
      <c r="E32" s="28">
        <v>25</v>
      </c>
      <c r="F32" s="29">
        <v>11</v>
      </c>
      <c r="G32" s="27">
        <v>16</v>
      </c>
      <c r="H32" s="30">
        <v>27</v>
      </c>
      <c r="I32" s="155">
        <v>-1</v>
      </c>
      <c r="J32" s="156">
        <v>-1</v>
      </c>
      <c r="K32" s="157">
        <v>-2</v>
      </c>
      <c r="L32" s="24">
        <v>26</v>
      </c>
      <c r="M32" s="25" t="s">
        <v>60</v>
      </c>
      <c r="N32" s="26">
        <v>39</v>
      </c>
      <c r="O32" s="27">
        <v>41</v>
      </c>
      <c r="P32" s="28">
        <v>80</v>
      </c>
      <c r="Q32" s="29">
        <v>8</v>
      </c>
      <c r="R32" s="27">
        <v>10</v>
      </c>
      <c r="S32" s="30">
        <v>18</v>
      </c>
      <c r="T32" s="29">
        <v>0</v>
      </c>
      <c r="U32" s="27">
        <v>1</v>
      </c>
      <c r="V32" s="47">
        <v>1</v>
      </c>
      <c r="W32" s="24">
        <v>26</v>
      </c>
      <c r="X32" s="25" t="s">
        <v>60</v>
      </c>
      <c r="Y32" s="26">
        <v>35</v>
      </c>
      <c r="Z32" s="27">
        <v>36</v>
      </c>
      <c r="AA32" s="28">
        <v>71</v>
      </c>
      <c r="AB32" s="29">
        <v>5</v>
      </c>
      <c r="AC32" s="27">
        <v>0</v>
      </c>
      <c r="AD32" s="30">
        <v>5</v>
      </c>
      <c r="AE32" s="29">
        <v>9</v>
      </c>
      <c r="AF32" s="27">
        <v>0</v>
      </c>
      <c r="AG32" s="47">
        <v>9</v>
      </c>
      <c r="AH32" s="24">
        <v>26</v>
      </c>
      <c r="AI32" s="25" t="s">
        <v>60</v>
      </c>
      <c r="AJ32" s="26">
        <f t="shared" si="0"/>
        <v>47</v>
      </c>
      <c r="AK32" s="27">
        <f t="shared" si="1"/>
        <v>52</v>
      </c>
      <c r="AL32" s="28">
        <f t="shared" si="2"/>
        <v>99</v>
      </c>
      <c r="AM32" s="29">
        <f t="shared" si="3"/>
        <v>49</v>
      </c>
      <c r="AN32" s="27">
        <f t="shared" si="4"/>
        <v>36</v>
      </c>
      <c r="AO32" s="30">
        <f t="shared" si="5"/>
        <v>85</v>
      </c>
      <c r="AP32" s="155">
        <f t="shared" si="6"/>
        <v>-2</v>
      </c>
      <c r="AQ32" s="156">
        <f t="shared" si="7"/>
        <v>16</v>
      </c>
      <c r="AR32" s="157">
        <f t="shared" si="8"/>
        <v>14</v>
      </c>
      <c r="AS32" s="24">
        <v>26</v>
      </c>
      <c r="AT32" s="25" t="s">
        <v>60</v>
      </c>
      <c r="AU32" s="170">
        <f t="shared" si="9"/>
        <v>-3</v>
      </c>
      <c r="AV32" s="171">
        <f t="shared" si="10"/>
        <v>15</v>
      </c>
      <c r="AW32" s="172">
        <f t="shared" si="11"/>
        <v>12</v>
      </c>
      <c r="AX32" s="75">
        <v>0</v>
      </c>
      <c r="AY32" s="76">
        <v>0</v>
      </c>
      <c r="AZ32" s="77">
        <v>0</v>
      </c>
      <c r="BA32" s="24">
        <v>26</v>
      </c>
      <c r="BB32" s="25" t="s">
        <v>60</v>
      </c>
      <c r="BC32" s="95">
        <v>962</v>
      </c>
      <c r="BD32" s="96">
        <v>949</v>
      </c>
      <c r="BE32" s="97">
        <v>1911</v>
      </c>
      <c r="BF32" s="98">
        <v>825</v>
      </c>
      <c r="BG32" s="85">
        <v>1</v>
      </c>
      <c r="BH32" s="69">
        <v>2.3</v>
      </c>
      <c r="BI32" s="31">
        <v>36.57</v>
      </c>
      <c r="BJ32" s="32">
        <f t="shared" si="12"/>
        <v>52.25594749794914</v>
      </c>
      <c r="BL32" s="67"/>
    </row>
    <row r="33" spans="1:64" s="23" customFormat="1" ht="12.75">
      <c r="A33" s="24">
        <v>27</v>
      </c>
      <c r="B33" s="25" t="s">
        <v>61</v>
      </c>
      <c r="C33" s="26">
        <v>25</v>
      </c>
      <c r="D33" s="27">
        <v>32</v>
      </c>
      <c r="E33" s="28">
        <v>57</v>
      </c>
      <c r="F33" s="29">
        <v>32</v>
      </c>
      <c r="G33" s="27">
        <v>29</v>
      </c>
      <c r="H33" s="30">
        <v>61</v>
      </c>
      <c r="I33" s="155">
        <v>-7</v>
      </c>
      <c r="J33" s="156">
        <v>3</v>
      </c>
      <c r="K33" s="157">
        <v>-4</v>
      </c>
      <c r="L33" s="24">
        <v>27</v>
      </c>
      <c r="M33" s="25" t="s">
        <v>61</v>
      </c>
      <c r="N33" s="26">
        <v>77</v>
      </c>
      <c r="O33" s="27">
        <v>74</v>
      </c>
      <c r="P33" s="28">
        <v>151</v>
      </c>
      <c r="Q33" s="29">
        <v>17</v>
      </c>
      <c r="R33" s="27">
        <v>26</v>
      </c>
      <c r="S33" s="30">
        <v>43</v>
      </c>
      <c r="T33" s="29">
        <v>1</v>
      </c>
      <c r="U33" s="27">
        <v>1</v>
      </c>
      <c r="V33" s="47">
        <v>2</v>
      </c>
      <c r="W33" s="24">
        <v>27</v>
      </c>
      <c r="X33" s="25" t="s">
        <v>61</v>
      </c>
      <c r="Y33" s="26">
        <v>73</v>
      </c>
      <c r="Z33" s="27">
        <v>81</v>
      </c>
      <c r="AA33" s="28">
        <v>154</v>
      </c>
      <c r="AB33" s="29">
        <v>6</v>
      </c>
      <c r="AC33" s="27">
        <v>1</v>
      </c>
      <c r="AD33" s="30">
        <v>7</v>
      </c>
      <c r="AE33" s="29">
        <v>5</v>
      </c>
      <c r="AF33" s="27">
        <v>9</v>
      </c>
      <c r="AG33" s="47">
        <v>14</v>
      </c>
      <c r="AH33" s="24">
        <v>27</v>
      </c>
      <c r="AI33" s="25" t="s">
        <v>61</v>
      </c>
      <c r="AJ33" s="26">
        <f t="shared" si="0"/>
        <v>95</v>
      </c>
      <c r="AK33" s="27">
        <f t="shared" si="1"/>
        <v>101</v>
      </c>
      <c r="AL33" s="28">
        <f t="shared" si="2"/>
        <v>196</v>
      </c>
      <c r="AM33" s="29">
        <f t="shared" si="3"/>
        <v>84</v>
      </c>
      <c r="AN33" s="27">
        <f t="shared" si="4"/>
        <v>91</v>
      </c>
      <c r="AO33" s="30">
        <f t="shared" si="5"/>
        <v>175</v>
      </c>
      <c r="AP33" s="155">
        <f t="shared" si="6"/>
        <v>11</v>
      </c>
      <c r="AQ33" s="156">
        <f t="shared" si="7"/>
        <v>10</v>
      </c>
      <c r="AR33" s="157">
        <f t="shared" si="8"/>
        <v>21</v>
      </c>
      <c r="AS33" s="24">
        <v>27</v>
      </c>
      <c r="AT33" s="25" t="s">
        <v>61</v>
      </c>
      <c r="AU33" s="170">
        <f t="shared" si="9"/>
        <v>4</v>
      </c>
      <c r="AV33" s="171">
        <f t="shared" si="10"/>
        <v>13</v>
      </c>
      <c r="AW33" s="172">
        <f t="shared" si="11"/>
        <v>17</v>
      </c>
      <c r="AX33" s="75">
        <v>0</v>
      </c>
      <c r="AY33" s="76">
        <v>0</v>
      </c>
      <c r="AZ33" s="77">
        <v>0</v>
      </c>
      <c r="BA33" s="24">
        <v>27</v>
      </c>
      <c r="BB33" s="25" t="s">
        <v>61</v>
      </c>
      <c r="BC33" s="95">
        <v>2572</v>
      </c>
      <c r="BD33" s="96">
        <v>2582</v>
      </c>
      <c r="BE33" s="97">
        <v>5154</v>
      </c>
      <c r="BF33" s="98">
        <v>2298</v>
      </c>
      <c r="BG33" s="85">
        <v>2</v>
      </c>
      <c r="BH33" s="69">
        <v>2.24</v>
      </c>
      <c r="BI33" s="31">
        <v>58.68</v>
      </c>
      <c r="BJ33" s="32">
        <f t="shared" si="12"/>
        <v>87.8323108384458</v>
      </c>
      <c r="BL33" s="67"/>
    </row>
    <row r="34" spans="1:64" s="23" customFormat="1" ht="12.75">
      <c r="A34" s="24">
        <v>28</v>
      </c>
      <c r="B34" s="25" t="s">
        <v>62</v>
      </c>
      <c r="C34" s="26">
        <v>27</v>
      </c>
      <c r="D34" s="27">
        <v>32</v>
      </c>
      <c r="E34" s="28">
        <v>59</v>
      </c>
      <c r="F34" s="29">
        <v>36</v>
      </c>
      <c r="G34" s="27">
        <v>24</v>
      </c>
      <c r="H34" s="30">
        <v>60</v>
      </c>
      <c r="I34" s="155">
        <v>-9</v>
      </c>
      <c r="J34" s="156">
        <v>8</v>
      </c>
      <c r="K34" s="157">
        <v>-1</v>
      </c>
      <c r="L34" s="24">
        <v>28</v>
      </c>
      <c r="M34" s="25" t="s">
        <v>62</v>
      </c>
      <c r="N34" s="26">
        <v>91</v>
      </c>
      <c r="O34" s="27">
        <v>74</v>
      </c>
      <c r="P34" s="28">
        <v>165</v>
      </c>
      <c r="Q34" s="29">
        <v>24</v>
      </c>
      <c r="R34" s="27">
        <v>43</v>
      </c>
      <c r="S34" s="30">
        <v>67</v>
      </c>
      <c r="T34" s="29">
        <v>4</v>
      </c>
      <c r="U34" s="27">
        <v>0</v>
      </c>
      <c r="V34" s="47">
        <v>4</v>
      </c>
      <c r="W34" s="24">
        <v>28</v>
      </c>
      <c r="X34" s="25" t="s">
        <v>62</v>
      </c>
      <c r="Y34" s="26">
        <v>99</v>
      </c>
      <c r="Z34" s="27">
        <v>92</v>
      </c>
      <c r="AA34" s="28">
        <v>191</v>
      </c>
      <c r="AB34" s="29">
        <v>6</v>
      </c>
      <c r="AC34" s="27">
        <v>7</v>
      </c>
      <c r="AD34" s="30">
        <v>13</v>
      </c>
      <c r="AE34" s="29">
        <v>11</v>
      </c>
      <c r="AF34" s="27">
        <v>3</v>
      </c>
      <c r="AG34" s="47">
        <v>14</v>
      </c>
      <c r="AH34" s="24">
        <v>28</v>
      </c>
      <c r="AI34" s="25" t="s">
        <v>62</v>
      </c>
      <c r="AJ34" s="26">
        <f t="shared" si="0"/>
        <v>119</v>
      </c>
      <c r="AK34" s="27">
        <f t="shared" si="1"/>
        <v>117</v>
      </c>
      <c r="AL34" s="28">
        <f t="shared" si="2"/>
        <v>236</v>
      </c>
      <c r="AM34" s="29">
        <f t="shared" si="3"/>
        <v>116</v>
      </c>
      <c r="AN34" s="27">
        <f t="shared" si="4"/>
        <v>102</v>
      </c>
      <c r="AO34" s="30">
        <f t="shared" si="5"/>
        <v>218</v>
      </c>
      <c r="AP34" s="155">
        <f t="shared" si="6"/>
        <v>3</v>
      </c>
      <c r="AQ34" s="156">
        <f t="shared" si="7"/>
        <v>15</v>
      </c>
      <c r="AR34" s="157">
        <f t="shared" si="8"/>
        <v>18</v>
      </c>
      <c r="AS34" s="24">
        <v>28</v>
      </c>
      <c r="AT34" s="25" t="s">
        <v>62</v>
      </c>
      <c r="AU34" s="170">
        <f t="shared" si="9"/>
        <v>-6</v>
      </c>
      <c r="AV34" s="171">
        <f t="shared" si="10"/>
        <v>23</v>
      </c>
      <c r="AW34" s="172">
        <f t="shared" si="11"/>
        <v>17</v>
      </c>
      <c r="AX34" s="75">
        <v>0</v>
      </c>
      <c r="AY34" s="76">
        <v>0</v>
      </c>
      <c r="AZ34" s="77">
        <v>0</v>
      </c>
      <c r="BA34" s="24">
        <v>28</v>
      </c>
      <c r="BB34" s="25" t="s">
        <v>62</v>
      </c>
      <c r="BC34" s="95">
        <v>2741</v>
      </c>
      <c r="BD34" s="96">
        <v>2837</v>
      </c>
      <c r="BE34" s="97">
        <v>5578</v>
      </c>
      <c r="BF34" s="98">
        <v>2345</v>
      </c>
      <c r="BG34" s="85">
        <v>2</v>
      </c>
      <c r="BH34" s="69">
        <v>2.37</v>
      </c>
      <c r="BI34" s="31">
        <v>37.16</v>
      </c>
      <c r="BJ34" s="32">
        <f t="shared" si="12"/>
        <v>150.1076426264801</v>
      </c>
      <c r="BL34" s="67"/>
    </row>
    <row r="35" spans="1:64" s="23" customFormat="1" ht="12.75">
      <c r="A35" s="24">
        <v>29</v>
      </c>
      <c r="B35" s="25" t="s">
        <v>63</v>
      </c>
      <c r="C35" s="26">
        <v>14</v>
      </c>
      <c r="D35" s="27">
        <v>12</v>
      </c>
      <c r="E35" s="28">
        <v>26</v>
      </c>
      <c r="F35" s="29">
        <v>21</v>
      </c>
      <c r="G35" s="27">
        <v>19</v>
      </c>
      <c r="H35" s="30">
        <v>40</v>
      </c>
      <c r="I35" s="155">
        <v>-7</v>
      </c>
      <c r="J35" s="156">
        <v>-7</v>
      </c>
      <c r="K35" s="157">
        <v>-14</v>
      </c>
      <c r="L35" s="24">
        <v>29</v>
      </c>
      <c r="M35" s="25" t="s">
        <v>63</v>
      </c>
      <c r="N35" s="26">
        <v>55</v>
      </c>
      <c r="O35" s="27">
        <v>45</v>
      </c>
      <c r="P35" s="28">
        <v>100</v>
      </c>
      <c r="Q35" s="29">
        <v>6</v>
      </c>
      <c r="R35" s="27">
        <v>5</v>
      </c>
      <c r="S35" s="30">
        <v>11</v>
      </c>
      <c r="T35" s="29">
        <v>3</v>
      </c>
      <c r="U35" s="27">
        <v>3</v>
      </c>
      <c r="V35" s="47">
        <v>6</v>
      </c>
      <c r="W35" s="24">
        <v>29</v>
      </c>
      <c r="X35" s="25" t="s">
        <v>63</v>
      </c>
      <c r="Y35" s="26">
        <v>40</v>
      </c>
      <c r="Z35" s="27">
        <v>46</v>
      </c>
      <c r="AA35" s="28">
        <v>86</v>
      </c>
      <c r="AB35" s="29">
        <v>1</v>
      </c>
      <c r="AC35" s="27">
        <v>0</v>
      </c>
      <c r="AD35" s="30">
        <v>1</v>
      </c>
      <c r="AE35" s="29">
        <v>5</v>
      </c>
      <c r="AF35" s="27">
        <v>1</v>
      </c>
      <c r="AG35" s="47">
        <v>6</v>
      </c>
      <c r="AH35" s="24">
        <v>29</v>
      </c>
      <c r="AI35" s="25" t="s">
        <v>63</v>
      </c>
      <c r="AJ35" s="26">
        <f t="shared" si="0"/>
        <v>64</v>
      </c>
      <c r="AK35" s="27">
        <f t="shared" si="1"/>
        <v>53</v>
      </c>
      <c r="AL35" s="28">
        <f t="shared" si="2"/>
        <v>117</v>
      </c>
      <c r="AM35" s="29">
        <f t="shared" si="3"/>
        <v>46</v>
      </c>
      <c r="AN35" s="27">
        <f t="shared" si="4"/>
        <v>47</v>
      </c>
      <c r="AO35" s="30">
        <f t="shared" si="5"/>
        <v>93</v>
      </c>
      <c r="AP35" s="155">
        <f t="shared" si="6"/>
        <v>18</v>
      </c>
      <c r="AQ35" s="156">
        <f t="shared" si="7"/>
        <v>6</v>
      </c>
      <c r="AR35" s="157">
        <f t="shared" si="8"/>
        <v>24</v>
      </c>
      <c r="AS35" s="24">
        <v>29</v>
      </c>
      <c r="AT35" s="25" t="s">
        <v>63</v>
      </c>
      <c r="AU35" s="170">
        <f t="shared" si="9"/>
        <v>11</v>
      </c>
      <c r="AV35" s="171">
        <f t="shared" si="10"/>
        <v>-1</v>
      </c>
      <c r="AW35" s="172">
        <f t="shared" si="11"/>
        <v>10</v>
      </c>
      <c r="AX35" s="75">
        <v>0</v>
      </c>
      <c r="AY35" s="76">
        <v>0</v>
      </c>
      <c r="AZ35" s="77">
        <v>0</v>
      </c>
      <c r="BA35" s="24">
        <v>29</v>
      </c>
      <c r="BB35" s="25" t="s">
        <v>63</v>
      </c>
      <c r="BC35" s="95">
        <v>1132</v>
      </c>
      <c r="BD35" s="96">
        <v>1135</v>
      </c>
      <c r="BE35" s="97">
        <v>2267</v>
      </c>
      <c r="BF35" s="98">
        <v>1109</v>
      </c>
      <c r="BG35" s="85">
        <v>0</v>
      </c>
      <c r="BH35" s="69">
        <v>2.04</v>
      </c>
      <c r="BI35" s="31">
        <v>39.59</v>
      </c>
      <c r="BJ35" s="32">
        <f t="shared" si="12"/>
        <v>57.26193483202829</v>
      </c>
      <c r="BL35" s="67"/>
    </row>
    <row r="36" spans="1:64" s="23" customFormat="1" ht="12.75">
      <c r="A36" s="24">
        <v>30</v>
      </c>
      <c r="B36" s="25" t="s">
        <v>64</v>
      </c>
      <c r="C36" s="26">
        <v>54</v>
      </c>
      <c r="D36" s="27">
        <v>50</v>
      </c>
      <c r="E36" s="28">
        <v>104</v>
      </c>
      <c r="F36" s="29">
        <v>27</v>
      </c>
      <c r="G36" s="27">
        <v>50</v>
      </c>
      <c r="H36" s="30">
        <v>77</v>
      </c>
      <c r="I36" s="155">
        <v>27</v>
      </c>
      <c r="J36" s="156">
        <v>0</v>
      </c>
      <c r="K36" s="157">
        <v>27</v>
      </c>
      <c r="L36" s="24">
        <v>30</v>
      </c>
      <c r="M36" s="25" t="s">
        <v>64</v>
      </c>
      <c r="N36" s="26">
        <v>256</v>
      </c>
      <c r="O36" s="27">
        <v>283</v>
      </c>
      <c r="P36" s="28">
        <v>539</v>
      </c>
      <c r="Q36" s="29">
        <v>21</v>
      </c>
      <c r="R36" s="27">
        <v>30</v>
      </c>
      <c r="S36" s="30">
        <v>51</v>
      </c>
      <c r="T36" s="29">
        <v>5</v>
      </c>
      <c r="U36" s="27">
        <v>2</v>
      </c>
      <c r="V36" s="47">
        <v>7</v>
      </c>
      <c r="W36" s="24">
        <v>30</v>
      </c>
      <c r="X36" s="25" t="s">
        <v>64</v>
      </c>
      <c r="Y36" s="26">
        <v>170</v>
      </c>
      <c r="Z36" s="27">
        <v>163</v>
      </c>
      <c r="AA36" s="28">
        <v>333</v>
      </c>
      <c r="AB36" s="29">
        <v>1</v>
      </c>
      <c r="AC36" s="27">
        <v>4</v>
      </c>
      <c r="AD36" s="30">
        <v>5</v>
      </c>
      <c r="AE36" s="29">
        <v>4</v>
      </c>
      <c r="AF36" s="27">
        <v>3</v>
      </c>
      <c r="AG36" s="47">
        <v>7</v>
      </c>
      <c r="AH36" s="24">
        <v>30</v>
      </c>
      <c r="AI36" s="25" t="s">
        <v>64</v>
      </c>
      <c r="AJ36" s="26">
        <f t="shared" si="0"/>
        <v>282</v>
      </c>
      <c r="AK36" s="27">
        <f t="shared" si="1"/>
        <v>315</v>
      </c>
      <c r="AL36" s="28">
        <f t="shared" si="2"/>
        <v>597</v>
      </c>
      <c r="AM36" s="29">
        <f t="shared" si="3"/>
        <v>175</v>
      </c>
      <c r="AN36" s="27">
        <f t="shared" si="4"/>
        <v>170</v>
      </c>
      <c r="AO36" s="30">
        <f t="shared" si="5"/>
        <v>345</v>
      </c>
      <c r="AP36" s="155">
        <f t="shared" si="6"/>
        <v>107</v>
      </c>
      <c r="AQ36" s="156">
        <f t="shared" si="7"/>
        <v>145</v>
      </c>
      <c r="AR36" s="157">
        <f t="shared" si="8"/>
        <v>252</v>
      </c>
      <c r="AS36" s="24">
        <v>30</v>
      </c>
      <c r="AT36" s="25" t="s">
        <v>64</v>
      </c>
      <c r="AU36" s="170">
        <f t="shared" si="9"/>
        <v>134</v>
      </c>
      <c r="AV36" s="171">
        <f t="shared" si="10"/>
        <v>145</v>
      </c>
      <c r="AW36" s="172">
        <f t="shared" si="11"/>
        <v>279</v>
      </c>
      <c r="AX36" s="75">
        <v>0</v>
      </c>
      <c r="AY36" s="76">
        <v>0</v>
      </c>
      <c r="AZ36" s="77">
        <v>0</v>
      </c>
      <c r="BA36" s="24">
        <v>30</v>
      </c>
      <c r="BB36" s="25" t="s">
        <v>64</v>
      </c>
      <c r="BC36" s="95">
        <v>5064</v>
      </c>
      <c r="BD36" s="96">
        <v>5257</v>
      </c>
      <c r="BE36" s="97">
        <v>10321</v>
      </c>
      <c r="BF36" s="98">
        <v>4494</v>
      </c>
      <c r="BG36" s="85">
        <v>5</v>
      </c>
      <c r="BH36" s="69">
        <v>2.29</v>
      </c>
      <c r="BI36" s="31">
        <v>34.41</v>
      </c>
      <c r="BJ36" s="32">
        <f t="shared" si="12"/>
        <v>299.94187736123223</v>
      </c>
      <c r="BL36" s="67"/>
    </row>
    <row r="37" spans="1:64" s="23" customFormat="1" ht="12.75">
      <c r="A37" s="24">
        <v>31</v>
      </c>
      <c r="B37" s="25" t="s">
        <v>65</v>
      </c>
      <c r="C37" s="26">
        <v>22</v>
      </c>
      <c r="D37" s="27">
        <v>18</v>
      </c>
      <c r="E37" s="28">
        <v>40</v>
      </c>
      <c r="F37" s="29">
        <v>16</v>
      </c>
      <c r="G37" s="27">
        <v>16</v>
      </c>
      <c r="H37" s="30">
        <v>32</v>
      </c>
      <c r="I37" s="155">
        <v>6</v>
      </c>
      <c r="J37" s="156">
        <v>2</v>
      </c>
      <c r="K37" s="157">
        <v>8</v>
      </c>
      <c r="L37" s="24">
        <v>31</v>
      </c>
      <c r="M37" s="25" t="s">
        <v>65</v>
      </c>
      <c r="N37" s="26">
        <v>90</v>
      </c>
      <c r="O37" s="27">
        <v>56</v>
      </c>
      <c r="P37" s="28">
        <v>146</v>
      </c>
      <c r="Q37" s="29">
        <v>15</v>
      </c>
      <c r="R37" s="27">
        <v>21</v>
      </c>
      <c r="S37" s="30">
        <v>36</v>
      </c>
      <c r="T37" s="29">
        <v>1</v>
      </c>
      <c r="U37" s="27">
        <v>2</v>
      </c>
      <c r="V37" s="47">
        <v>3</v>
      </c>
      <c r="W37" s="24">
        <v>31</v>
      </c>
      <c r="X37" s="25" t="s">
        <v>65</v>
      </c>
      <c r="Y37" s="26">
        <v>101</v>
      </c>
      <c r="Z37" s="27">
        <v>105</v>
      </c>
      <c r="AA37" s="28">
        <v>206</v>
      </c>
      <c r="AB37" s="29">
        <v>6</v>
      </c>
      <c r="AC37" s="27">
        <v>2</v>
      </c>
      <c r="AD37" s="30">
        <v>8</v>
      </c>
      <c r="AE37" s="29">
        <v>11</v>
      </c>
      <c r="AF37" s="27">
        <v>11</v>
      </c>
      <c r="AG37" s="47">
        <v>22</v>
      </c>
      <c r="AH37" s="24">
        <v>31</v>
      </c>
      <c r="AI37" s="25" t="s">
        <v>65</v>
      </c>
      <c r="AJ37" s="26">
        <f t="shared" si="0"/>
        <v>106</v>
      </c>
      <c r="AK37" s="27">
        <f t="shared" si="1"/>
        <v>79</v>
      </c>
      <c r="AL37" s="28">
        <f t="shared" si="2"/>
        <v>185</v>
      </c>
      <c r="AM37" s="29">
        <f t="shared" si="3"/>
        <v>118</v>
      </c>
      <c r="AN37" s="27">
        <f t="shared" si="4"/>
        <v>118</v>
      </c>
      <c r="AO37" s="30">
        <f t="shared" si="5"/>
        <v>236</v>
      </c>
      <c r="AP37" s="155">
        <f t="shared" si="6"/>
        <v>-12</v>
      </c>
      <c r="AQ37" s="156">
        <f t="shared" si="7"/>
        <v>-39</v>
      </c>
      <c r="AR37" s="157">
        <f t="shared" si="8"/>
        <v>-51</v>
      </c>
      <c r="AS37" s="24">
        <v>31</v>
      </c>
      <c r="AT37" s="25" t="s">
        <v>65</v>
      </c>
      <c r="AU37" s="170">
        <f t="shared" si="9"/>
        <v>-6</v>
      </c>
      <c r="AV37" s="171">
        <f t="shared" si="10"/>
        <v>-37</v>
      </c>
      <c r="AW37" s="172">
        <f t="shared" si="11"/>
        <v>-43</v>
      </c>
      <c r="AX37" s="75">
        <v>0</v>
      </c>
      <c r="AY37" s="76">
        <v>0</v>
      </c>
      <c r="AZ37" s="77">
        <v>0</v>
      </c>
      <c r="BA37" s="24">
        <v>31</v>
      </c>
      <c r="BB37" s="25" t="s">
        <v>65</v>
      </c>
      <c r="BC37" s="95">
        <v>2068</v>
      </c>
      <c r="BD37" s="96">
        <v>1956</v>
      </c>
      <c r="BE37" s="97">
        <v>4024</v>
      </c>
      <c r="BF37" s="98">
        <v>1885</v>
      </c>
      <c r="BG37" s="85">
        <v>3</v>
      </c>
      <c r="BH37" s="69">
        <v>2.13</v>
      </c>
      <c r="BI37" s="31">
        <v>77.33</v>
      </c>
      <c r="BJ37" s="32">
        <f t="shared" si="12"/>
        <v>52.036725720936246</v>
      </c>
      <c r="BL37" s="67"/>
    </row>
    <row r="38" spans="1:64" s="23" customFormat="1" ht="12.75">
      <c r="A38" s="24">
        <v>32</v>
      </c>
      <c r="B38" s="25" t="s">
        <v>66</v>
      </c>
      <c r="C38" s="26">
        <v>276</v>
      </c>
      <c r="D38" s="27">
        <v>329</v>
      </c>
      <c r="E38" s="28">
        <v>605</v>
      </c>
      <c r="F38" s="29">
        <v>379</v>
      </c>
      <c r="G38" s="27">
        <v>444</v>
      </c>
      <c r="H38" s="30">
        <v>823</v>
      </c>
      <c r="I38" s="155">
        <v>-103</v>
      </c>
      <c r="J38" s="156">
        <v>-115</v>
      </c>
      <c r="K38" s="157">
        <v>-218</v>
      </c>
      <c r="L38" s="24">
        <v>32</v>
      </c>
      <c r="M38" s="25" t="s">
        <v>66</v>
      </c>
      <c r="N38" s="26">
        <v>913</v>
      </c>
      <c r="O38" s="27">
        <v>901</v>
      </c>
      <c r="P38" s="28">
        <v>1814</v>
      </c>
      <c r="Q38" s="29">
        <v>268</v>
      </c>
      <c r="R38" s="27">
        <v>433</v>
      </c>
      <c r="S38" s="30">
        <v>701</v>
      </c>
      <c r="T38" s="29">
        <v>32</v>
      </c>
      <c r="U38" s="27">
        <v>16</v>
      </c>
      <c r="V38" s="47">
        <v>48</v>
      </c>
      <c r="W38" s="24">
        <v>32</v>
      </c>
      <c r="X38" s="25" t="s">
        <v>66</v>
      </c>
      <c r="Y38" s="26">
        <v>806</v>
      </c>
      <c r="Z38" s="27">
        <v>703</v>
      </c>
      <c r="AA38" s="28">
        <v>1509</v>
      </c>
      <c r="AB38" s="29">
        <v>42</v>
      </c>
      <c r="AC38" s="27">
        <v>32</v>
      </c>
      <c r="AD38" s="30">
        <v>74</v>
      </c>
      <c r="AE38" s="29">
        <v>67</v>
      </c>
      <c r="AF38" s="27">
        <v>32</v>
      </c>
      <c r="AG38" s="47">
        <v>99</v>
      </c>
      <c r="AH38" s="24">
        <v>32</v>
      </c>
      <c r="AI38" s="25" t="s">
        <v>66</v>
      </c>
      <c r="AJ38" s="26">
        <f t="shared" si="0"/>
        <v>1213</v>
      </c>
      <c r="AK38" s="27">
        <f t="shared" si="1"/>
        <v>1350</v>
      </c>
      <c r="AL38" s="28">
        <f t="shared" si="2"/>
        <v>2563</v>
      </c>
      <c r="AM38" s="29">
        <f t="shared" si="3"/>
        <v>915</v>
      </c>
      <c r="AN38" s="27">
        <f t="shared" si="4"/>
        <v>767</v>
      </c>
      <c r="AO38" s="30">
        <f t="shared" si="5"/>
        <v>1682</v>
      </c>
      <c r="AP38" s="155">
        <f t="shared" si="6"/>
        <v>298</v>
      </c>
      <c r="AQ38" s="156">
        <f t="shared" si="7"/>
        <v>583</v>
      </c>
      <c r="AR38" s="157">
        <f t="shared" si="8"/>
        <v>881</v>
      </c>
      <c r="AS38" s="24">
        <v>32</v>
      </c>
      <c r="AT38" s="25" t="s">
        <v>66</v>
      </c>
      <c r="AU38" s="170">
        <f t="shared" si="9"/>
        <v>195</v>
      </c>
      <c r="AV38" s="171">
        <f t="shared" si="10"/>
        <v>468</v>
      </c>
      <c r="AW38" s="172">
        <f t="shared" si="11"/>
        <v>663</v>
      </c>
      <c r="AX38" s="75">
        <v>0</v>
      </c>
      <c r="AY38" s="76">
        <v>0</v>
      </c>
      <c r="AZ38" s="77">
        <v>0</v>
      </c>
      <c r="BA38" s="24">
        <v>32</v>
      </c>
      <c r="BB38" s="25" t="s">
        <v>66</v>
      </c>
      <c r="BC38" s="95">
        <v>33264</v>
      </c>
      <c r="BD38" s="96">
        <v>35418</v>
      </c>
      <c r="BE38" s="97">
        <v>68682</v>
      </c>
      <c r="BF38" s="98">
        <v>30021</v>
      </c>
      <c r="BG38" s="85">
        <v>73</v>
      </c>
      <c r="BH38" s="69">
        <v>2.27</v>
      </c>
      <c r="BI38" s="31">
        <v>204.97</v>
      </c>
      <c r="BJ38" s="32">
        <f t="shared" si="12"/>
        <v>335.0831829048153</v>
      </c>
      <c r="BL38" s="67"/>
    </row>
    <row r="39" spans="1:64" s="23" customFormat="1" ht="12.75">
      <c r="A39" s="24">
        <v>33</v>
      </c>
      <c r="B39" s="25" t="s">
        <v>67</v>
      </c>
      <c r="C39" s="26">
        <v>15</v>
      </c>
      <c r="D39" s="27">
        <v>8</v>
      </c>
      <c r="E39" s="28">
        <v>23</v>
      </c>
      <c r="F39" s="29">
        <v>28</v>
      </c>
      <c r="G39" s="27">
        <v>25</v>
      </c>
      <c r="H39" s="30">
        <v>53</v>
      </c>
      <c r="I39" s="155">
        <v>-13</v>
      </c>
      <c r="J39" s="156">
        <v>-17</v>
      </c>
      <c r="K39" s="157">
        <v>-30</v>
      </c>
      <c r="L39" s="24">
        <v>33</v>
      </c>
      <c r="M39" s="25" t="s">
        <v>67</v>
      </c>
      <c r="N39" s="26">
        <v>33</v>
      </c>
      <c r="O39" s="27">
        <v>35</v>
      </c>
      <c r="P39" s="28">
        <v>68</v>
      </c>
      <c r="Q39" s="29">
        <v>8</v>
      </c>
      <c r="R39" s="27">
        <v>19</v>
      </c>
      <c r="S39" s="30">
        <v>27</v>
      </c>
      <c r="T39" s="29">
        <v>0</v>
      </c>
      <c r="U39" s="27">
        <v>0</v>
      </c>
      <c r="V39" s="47">
        <v>0</v>
      </c>
      <c r="W39" s="24">
        <v>33</v>
      </c>
      <c r="X39" s="25" t="s">
        <v>67</v>
      </c>
      <c r="Y39" s="26">
        <v>22</v>
      </c>
      <c r="Z39" s="27">
        <v>33</v>
      </c>
      <c r="AA39" s="28">
        <v>55</v>
      </c>
      <c r="AB39" s="29">
        <v>0</v>
      </c>
      <c r="AC39" s="27">
        <v>0</v>
      </c>
      <c r="AD39" s="30">
        <v>0</v>
      </c>
      <c r="AE39" s="29">
        <v>2</v>
      </c>
      <c r="AF39" s="27">
        <v>4</v>
      </c>
      <c r="AG39" s="47">
        <v>6</v>
      </c>
      <c r="AH39" s="24">
        <v>33</v>
      </c>
      <c r="AI39" s="25" t="s">
        <v>67</v>
      </c>
      <c r="AJ39" s="26">
        <f aca="true" t="shared" si="13" ref="AJ39:AJ66">SUM(N39,Q39,T39)</f>
        <v>41</v>
      </c>
      <c r="AK39" s="27">
        <f aca="true" t="shared" si="14" ref="AK39:AK66">SUM(O39,R39,U39)</f>
        <v>54</v>
      </c>
      <c r="AL39" s="28">
        <f aca="true" t="shared" si="15" ref="AL39:AL66">SUM(P39,S39,V39)</f>
        <v>95</v>
      </c>
      <c r="AM39" s="29">
        <f aca="true" t="shared" si="16" ref="AM39:AM66">SUM(Y39,AB39,AE39)</f>
        <v>24</v>
      </c>
      <c r="AN39" s="27">
        <f aca="true" t="shared" si="17" ref="AN39:AN66">SUM(Z39,AC39,AF39)</f>
        <v>37</v>
      </c>
      <c r="AO39" s="30">
        <f aca="true" t="shared" si="18" ref="AO39:AO66">SUM(AA39,AD39,AG39)</f>
        <v>61</v>
      </c>
      <c r="AP39" s="155">
        <f aca="true" t="shared" si="19" ref="AP39:AP66">AJ39-AM39</f>
        <v>17</v>
      </c>
      <c r="AQ39" s="156">
        <f aca="true" t="shared" si="20" ref="AQ39:AQ66">AK39-AN39</f>
        <v>17</v>
      </c>
      <c r="AR39" s="157">
        <f aca="true" t="shared" si="21" ref="AR39:AR66">AL39-AO39</f>
        <v>34</v>
      </c>
      <c r="AS39" s="24">
        <v>33</v>
      </c>
      <c r="AT39" s="25" t="s">
        <v>67</v>
      </c>
      <c r="AU39" s="170">
        <f aca="true" t="shared" si="22" ref="AU39:AU66">I39+AP39</f>
        <v>4</v>
      </c>
      <c r="AV39" s="171">
        <f aca="true" t="shared" si="23" ref="AV39:AV66">J39+AQ39</f>
        <v>0</v>
      </c>
      <c r="AW39" s="172">
        <f aca="true" t="shared" si="24" ref="AW39:AW66">K39+AR39</f>
        <v>4</v>
      </c>
      <c r="AX39" s="75">
        <v>0</v>
      </c>
      <c r="AY39" s="76">
        <v>0</v>
      </c>
      <c r="AZ39" s="77">
        <v>0</v>
      </c>
      <c r="BA39" s="24">
        <v>33</v>
      </c>
      <c r="BB39" s="25" t="s">
        <v>67</v>
      </c>
      <c r="BC39" s="95">
        <v>1139</v>
      </c>
      <c r="BD39" s="96">
        <v>1271</v>
      </c>
      <c r="BE39" s="97">
        <v>2410</v>
      </c>
      <c r="BF39" s="98">
        <v>1237</v>
      </c>
      <c r="BG39" s="85">
        <v>3</v>
      </c>
      <c r="BH39" s="69">
        <v>1.9</v>
      </c>
      <c r="BI39" s="31">
        <v>85.56</v>
      </c>
      <c r="BJ39" s="32">
        <f aca="true" t="shared" si="25" ref="BJ39:BJ67">BE39/BI39</f>
        <v>28.167367928938756</v>
      </c>
      <c r="BL39" s="67"/>
    </row>
    <row r="40" spans="1:64" s="23" customFormat="1" ht="12.75">
      <c r="A40" s="24">
        <v>34</v>
      </c>
      <c r="B40" s="25" t="s">
        <v>68</v>
      </c>
      <c r="C40" s="26">
        <v>19</v>
      </c>
      <c r="D40" s="27">
        <v>24</v>
      </c>
      <c r="E40" s="28">
        <v>43</v>
      </c>
      <c r="F40" s="29">
        <v>34</v>
      </c>
      <c r="G40" s="27">
        <v>25</v>
      </c>
      <c r="H40" s="30">
        <v>59</v>
      </c>
      <c r="I40" s="155">
        <v>-15</v>
      </c>
      <c r="J40" s="156">
        <v>-1</v>
      </c>
      <c r="K40" s="157">
        <v>-16</v>
      </c>
      <c r="L40" s="24">
        <v>34</v>
      </c>
      <c r="M40" s="25" t="s">
        <v>68</v>
      </c>
      <c r="N40" s="26">
        <v>88</v>
      </c>
      <c r="O40" s="27">
        <v>103</v>
      </c>
      <c r="P40" s="28">
        <v>191</v>
      </c>
      <c r="Q40" s="29">
        <v>17</v>
      </c>
      <c r="R40" s="27">
        <v>21</v>
      </c>
      <c r="S40" s="30">
        <v>38</v>
      </c>
      <c r="T40" s="29">
        <v>3</v>
      </c>
      <c r="U40" s="27">
        <v>1</v>
      </c>
      <c r="V40" s="47">
        <v>4</v>
      </c>
      <c r="W40" s="24">
        <v>34</v>
      </c>
      <c r="X40" s="25" t="s">
        <v>68</v>
      </c>
      <c r="Y40" s="26">
        <v>88</v>
      </c>
      <c r="Z40" s="27">
        <v>87</v>
      </c>
      <c r="AA40" s="28">
        <v>175</v>
      </c>
      <c r="AB40" s="29">
        <v>5</v>
      </c>
      <c r="AC40" s="27">
        <v>7</v>
      </c>
      <c r="AD40" s="30">
        <v>12</v>
      </c>
      <c r="AE40" s="29">
        <v>12</v>
      </c>
      <c r="AF40" s="27">
        <v>5</v>
      </c>
      <c r="AG40" s="47">
        <v>17</v>
      </c>
      <c r="AH40" s="24">
        <v>34</v>
      </c>
      <c r="AI40" s="25" t="s">
        <v>68</v>
      </c>
      <c r="AJ40" s="26">
        <f t="shared" si="13"/>
        <v>108</v>
      </c>
      <c r="AK40" s="27">
        <f t="shared" si="14"/>
        <v>125</v>
      </c>
      <c r="AL40" s="28">
        <f t="shared" si="15"/>
        <v>233</v>
      </c>
      <c r="AM40" s="29">
        <f t="shared" si="16"/>
        <v>105</v>
      </c>
      <c r="AN40" s="27">
        <f t="shared" si="17"/>
        <v>99</v>
      </c>
      <c r="AO40" s="30">
        <f t="shared" si="18"/>
        <v>204</v>
      </c>
      <c r="AP40" s="155">
        <f t="shared" si="19"/>
        <v>3</v>
      </c>
      <c r="AQ40" s="156">
        <f t="shared" si="20"/>
        <v>26</v>
      </c>
      <c r="AR40" s="157">
        <f t="shared" si="21"/>
        <v>29</v>
      </c>
      <c r="AS40" s="24">
        <v>34</v>
      </c>
      <c r="AT40" s="25" t="s">
        <v>68</v>
      </c>
      <c r="AU40" s="170">
        <f t="shared" si="22"/>
        <v>-12</v>
      </c>
      <c r="AV40" s="171">
        <f t="shared" si="23"/>
        <v>25</v>
      </c>
      <c r="AW40" s="172">
        <f t="shared" si="24"/>
        <v>13</v>
      </c>
      <c r="AX40" s="75">
        <v>0</v>
      </c>
      <c r="AY40" s="76">
        <v>0</v>
      </c>
      <c r="AZ40" s="77">
        <v>0</v>
      </c>
      <c r="BA40" s="24">
        <v>34</v>
      </c>
      <c r="BB40" s="25" t="s">
        <v>68</v>
      </c>
      <c r="BC40" s="95">
        <v>2270</v>
      </c>
      <c r="BD40" s="96">
        <v>2237</v>
      </c>
      <c r="BE40" s="97">
        <v>4507</v>
      </c>
      <c r="BF40" s="98">
        <v>2113</v>
      </c>
      <c r="BG40" s="85">
        <v>2</v>
      </c>
      <c r="BH40" s="69">
        <v>2.12</v>
      </c>
      <c r="BI40" s="31">
        <v>52.41</v>
      </c>
      <c r="BJ40" s="32">
        <f t="shared" si="25"/>
        <v>85.99503911467278</v>
      </c>
      <c r="BL40" s="67"/>
    </row>
    <row r="41" spans="1:64" s="23" customFormat="1" ht="12.75">
      <c r="A41" s="24">
        <v>35</v>
      </c>
      <c r="B41" s="25" t="s">
        <v>69</v>
      </c>
      <c r="C41" s="26">
        <v>45</v>
      </c>
      <c r="D41" s="27">
        <v>44</v>
      </c>
      <c r="E41" s="28">
        <v>89</v>
      </c>
      <c r="F41" s="29">
        <v>51</v>
      </c>
      <c r="G41" s="27">
        <v>49</v>
      </c>
      <c r="H41" s="30">
        <v>100</v>
      </c>
      <c r="I41" s="155">
        <v>-6</v>
      </c>
      <c r="J41" s="156">
        <v>-5</v>
      </c>
      <c r="K41" s="157">
        <v>-11</v>
      </c>
      <c r="L41" s="24">
        <v>35</v>
      </c>
      <c r="M41" s="25" t="s">
        <v>69</v>
      </c>
      <c r="N41" s="26">
        <v>172</v>
      </c>
      <c r="O41" s="27">
        <v>182</v>
      </c>
      <c r="P41" s="28">
        <v>354</v>
      </c>
      <c r="Q41" s="29">
        <v>30</v>
      </c>
      <c r="R41" s="27">
        <v>39</v>
      </c>
      <c r="S41" s="30">
        <v>69</v>
      </c>
      <c r="T41" s="29">
        <v>10</v>
      </c>
      <c r="U41" s="27">
        <v>4</v>
      </c>
      <c r="V41" s="47">
        <v>14</v>
      </c>
      <c r="W41" s="24">
        <v>35</v>
      </c>
      <c r="X41" s="25" t="s">
        <v>69</v>
      </c>
      <c r="Y41" s="26">
        <v>155</v>
      </c>
      <c r="Z41" s="27">
        <v>145</v>
      </c>
      <c r="AA41" s="28">
        <v>300</v>
      </c>
      <c r="AB41" s="29">
        <v>3</v>
      </c>
      <c r="AC41" s="27">
        <v>5</v>
      </c>
      <c r="AD41" s="30">
        <v>8</v>
      </c>
      <c r="AE41" s="29">
        <v>17</v>
      </c>
      <c r="AF41" s="27">
        <v>3</v>
      </c>
      <c r="AG41" s="47">
        <v>20</v>
      </c>
      <c r="AH41" s="24">
        <v>35</v>
      </c>
      <c r="AI41" s="25" t="s">
        <v>69</v>
      </c>
      <c r="AJ41" s="26">
        <f t="shared" si="13"/>
        <v>212</v>
      </c>
      <c r="AK41" s="27">
        <f t="shared" si="14"/>
        <v>225</v>
      </c>
      <c r="AL41" s="28">
        <f t="shared" si="15"/>
        <v>437</v>
      </c>
      <c r="AM41" s="29">
        <f t="shared" si="16"/>
        <v>175</v>
      </c>
      <c r="AN41" s="27">
        <f t="shared" si="17"/>
        <v>153</v>
      </c>
      <c r="AO41" s="30">
        <f t="shared" si="18"/>
        <v>328</v>
      </c>
      <c r="AP41" s="155">
        <f t="shared" si="19"/>
        <v>37</v>
      </c>
      <c r="AQ41" s="156">
        <f t="shared" si="20"/>
        <v>72</v>
      </c>
      <c r="AR41" s="157">
        <f t="shared" si="21"/>
        <v>109</v>
      </c>
      <c r="AS41" s="24">
        <v>35</v>
      </c>
      <c r="AT41" s="25" t="s">
        <v>69</v>
      </c>
      <c r="AU41" s="170">
        <f t="shared" si="22"/>
        <v>31</v>
      </c>
      <c r="AV41" s="171">
        <f t="shared" si="23"/>
        <v>67</v>
      </c>
      <c r="AW41" s="172">
        <f t="shared" si="24"/>
        <v>98</v>
      </c>
      <c r="AX41" s="75">
        <v>0</v>
      </c>
      <c r="AY41" s="76">
        <v>0</v>
      </c>
      <c r="AZ41" s="77">
        <v>0</v>
      </c>
      <c r="BA41" s="24">
        <v>35</v>
      </c>
      <c r="BB41" s="25" t="s">
        <v>69</v>
      </c>
      <c r="BC41" s="95">
        <v>4313</v>
      </c>
      <c r="BD41" s="96">
        <v>4419</v>
      </c>
      <c r="BE41" s="97">
        <v>8732</v>
      </c>
      <c r="BF41" s="98">
        <v>3789</v>
      </c>
      <c r="BG41" s="85">
        <v>6</v>
      </c>
      <c r="BH41" s="69">
        <v>2.3</v>
      </c>
      <c r="BI41" s="31">
        <v>53.83</v>
      </c>
      <c r="BJ41" s="32">
        <f t="shared" si="25"/>
        <v>162.21437859929406</v>
      </c>
      <c r="BL41" s="67"/>
    </row>
    <row r="42" spans="1:64" s="23" customFormat="1" ht="12.75">
      <c r="A42" s="24">
        <v>36</v>
      </c>
      <c r="B42" s="25" t="s">
        <v>70</v>
      </c>
      <c r="C42" s="26">
        <v>36</v>
      </c>
      <c r="D42" s="27">
        <v>32</v>
      </c>
      <c r="E42" s="28">
        <v>68</v>
      </c>
      <c r="F42" s="29">
        <v>37</v>
      </c>
      <c r="G42" s="27">
        <v>29</v>
      </c>
      <c r="H42" s="30">
        <v>66</v>
      </c>
      <c r="I42" s="155">
        <v>-1</v>
      </c>
      <c r="J42" s="156">
        <v>3</v>
      </c>
      <c r="K42" s="157">
        <v>2</v>
      </c>
      <c r="L42" s="24">
        <v>36</v>
      </c>
      <c r="M42" s="25" t="s">
        <v>70</v>
      </c>
      <c r="N42" s="26">
        <v>125</v>
      </c>
      <c r="O42" s="27">
        <v>117</v>
      </c>
      <c r="P42" s="28">
        <v>242</v>
      </c>
      <c r="Q42" s="29">
        <v>22</v>
      </c>
      <c r="R42" s="27">
        <v>36</v>
      </c>
      <c r="S42" s="30">
        <v>58</v>
      </c>
      <c r="T42" s="29">
        <v>4</v>
      </c>
      <c r="U42" s="27">
        <v>2</v>
      </c>
      <c r="V42" s="47">
        <v>6</v>
      </c>
      <c r="W42" s="24">
        <v>36</v>
      </c>
      <c r="X42" s="25" t="s">
        <v>70</v>
      </c>
      <c r="Y42" s="26">
        <v>134</v>
      </c>
      <c r="Z42" s="27">
        <v>138</v>
      </c>
      <c r="AA42" s="28">
        <v>272</v>
      </c>
      <c r="AB42" s="29">
        <v>3</v>
      </c>
      <c r="AC42" s="27">
        <v>1</v>
      </c>
      <c r="AD42" s="30">
        <v>4</v>
      </c>
      <c r="AE42" s="29">
        <v>25</v>
      </c>
      <c r="AF42" s="27">
        <v>9</v>
      </c>
      <c r="AG42" s="47">
        <v>34</v>
      </c>
      <c r="AH42" s="24">
        <v>36</v>
      </c>
      <c r="AI42" s="25" t="s">
        <v>70</v>
      </c>
      <c r="AJ42" s="26">
        <f t="shared" si="13"/>
        <v>151</v>
      </c>
      <c r="AK42" s="27">
        <f t="shared" si="14"/>
        <v>155</v>
      </c>
      <c r="AL42" s="28">
        <f t="shared" si="15"/>
        <v>306</v>
      </c>
      <c r="AM42" s="29">
        <f t="shared" si="16"/>
        <v>162</v>
      </c>
      <c r="AN42" s="27">
        <f t="shared" si="17"/>
        <v>148</v>
      </c>
      <c r="AO42" s="30">
        <f t="shared" si="18"/>
        <v>310</v>
      </c>
      <c r="AP42" s="155">
        <f t="shared" si="19"/>
        <v>-11</v>
      </c>
      <c r="AQ42" s="156">
        <f t="shared" si="20"/>
        <v>7</v>
      </c>
      <c r="AR42" s="157">
        <f t="shared" si="21"/>
        <v>-4</v>
      </c>
      <c r="AS42" s="24">
        <v>36</v>
      </c>
      <c r="AT42" s="25" t="s">
        <v>70</v>
      </c>
      <c r="AU42" s="170">
        <f t="shared" si="22"/>
        <v>-12</v>
      </c>
      <c r="AV42" s="171">
        <f t="shared" si="23"/>
        <v>10</v>
      </c>
      <c r="AW42" s="172">
        <f t="shared" si="24"/>
        <v>-2</v>
      </c>
      <c r="AX42" s="75">
        <v>0</v>
      </c>
      <c r="AY42" s="76">
        <v>0</v>
      </c>
      <c r="AZ42" s="77">
        <v>0</v>
      </c>
      <c r="BA42" s="24">
        <v>36</v>
      </c>
      <c r="BB42" s="25" t="s">
        <v>70</v>
      </c>
      <c r="BC42" s="95">
        <v>3358</v>
      </c>
      <c r="BD42" s="96">
        <v>3389</v>
      </c>
      <c r="BE42" s="97">
        <v>6747</v>
      </c>
      <c r="BF42" s="98">
        <v>2981</v>
      </c>
      <c r="BG42" s="85">
        <v>3</v>
      </c>
      <c r="BH42" s="69">
        <v>2.25</v>
      </c>
      <c r="BI42" s="31">
        <v>74.53</v>
      </c>
      <c r="BJ42" s="32">
        <f t="shared" si="25"/>
        <v>90.52730444116463</v>
      </c>
      <c r="BL42" s="67"/>
    </row>
    <row r="43" spans="1:64" s="23" customFormat="1" ht="12.75">
      <c r="A43" s="24">
        <v>37</v>
      </c>
      <c r="B43" s="25" t="s">
        <v>71</v>
      </c>
      <c r="C43" s="26">
        <v>96</v>
      </c>
      <c r="D43" s="27">
        <v>74</v>
      </c>
      <c r="E43" s="28">
        <v>170</v>
      </c>
      <c r="F43" s="29">
        <v>89</v>
      </c>
      <c r="G43" s="27">
        <v>88</v>
      </c>
      <c r="H43" s="30">
        <v>177</v>
      </c>
      <c r="I43" s="155">
        <v>7</v>
      </c>
      <c r="J43" s="156">
        <v>-14</v>
      </c>
      <c r="K43" s="157">
        <v>-7</v>
      </c>
      <c r="L43" s="24">
        <v>37</v>
      </c>
      <c r="M43" s="25" t="s">
        <v>71</v>
      </c>
      <c r="N43" s="26">
        <v>276</v>
      </c>
      <c r="O43" s="27">
        <v>258</v>
      </c>
      <c r="P43" s="28">
        <v>534</v>
      </c>
      <c r="Q43" s="29">
        <v>54</v>
      </c>
      <c r="R43" s="27">
        <v>79</v>
      </c>
      <c r="S43" s="30">
        <v>133</v>
      </c>
      <c r="T43" s="29">
        <v>17</v>
      </c>
      <c r="U43" s="27">
        <v>1</v>
      </c>
      <c r="V43" s="47">
        <v>18</v>
      </c>
      <c r="W43" s="24">
        <v>37</v>
      </c>
      <c r="X43" s="25" t="s">
        <v>71</v>
      </c>
      <c r="Y43" s="26">
        <v>200</v>
      </c>
      <c r="Z43" s="27">
        <v>222</v>
      </c>
      <c r="AA43" s="28">
        <v>422</v>
      </c>
      <c r="AB43" s="29">
        <v>9</v>
      </c>
      <c r="AC43" s="27">
        <v>6</v>
      </c>
      <c r="AD43" s="30">
        <v>15</v>
      </c>
      <c r="AE43" s="29">
        <v>14</v>
      </c>
      <c r="AF43" s="27">
        <v>11</v>
      </c>
      <c r="AG43" s="47">
        <v>25</v>
      </c>
      <c r="AH43" s="24">
        <v>37</v>
      </c>
      <c r="AI43" s="25" t="s">
        <v>71</v>
      </c>
      <c r="AJ43" s="26">
        <f t="shared" si="13"/>
        <v>347</v>
      </c>
      <c r="AK43" s="27">
        <f t="shared" si="14"/>
        <v>338</v>
      </c>
      <c r="AL43" s="28">
        <f t="shared" si="15"/>
        <v>685</v>
      </c>
      <c r="AM43" s="29">
        <f t="shared" si="16"/>
        <v>223</v>
      </c>
      <c r="AN43" s="27">
        <f t="shared" si="17"/>
        <v>239</v>
      </c>
      <c r="AO43" s="30">
        <f t="shared" si="18"/>
        <v>462</v>
      </c>
      <c r="AP43" s="155">
        <f t="shared" si="19"/>
        <v>124</v>
      </c>
      <c r="AQ43" s="156">
        <f t="shared" si="20"/>
        <v>99</v>
      </c>
      <c r="AR43" s="157">
        <f t="shared" si="21"/>
        <v>223</v>
      </c>
      <c r="AS43" s="24">
        <v>37</v>
      </c>
      <c r="AT43" s="25" t="s">
        <v>71</v>
      </c>
      <c r="AU43" s="170">
        <f t="shared" si="22"/>
        <v>131</v>
      </c>
      <c r="AV43" s="171">
        <f t="shared" si="23"/>
        <v>85</v>
      </c>
      <c r="AW43" s="172">
        <f t="shared" si="24"/>
        <v>216</v>
      </c>
      <c r="AX43" s="75">
        <v>0</v>
      </c>
      <c r="AY43" s="76">
        <v>0</v>
      </c>
      <c r="AZ43" s="77">
        <v>0</v>
      </c>
      <c r="BA43" s="24">
        <v>37</v>
      </c>
      <c r="BB43" s="25" t="s">
        <v>71</v>
      </c>
      <c r="BC43" s="95">
        <v>8108</v>
      </c>
      <c r="BD43" s="96">
        <v>8400</v>
      </c>
      <c r="BE43" s="97">
        <v>16508</v>
      </c>
      <c r="BF43" s="98">
        <v>6973</v>
      </c>
      <c r="BG43" s="85">
        <v>9</v>
      </c>
      <c r="BH43" s="69">
        <v>2.36</v>
      </c>
      <c r="BI43" s="31">
        <v>159.1</v>
      </c>
      <c r="BJ43" s="32">
        <f t="shared" si="25"/>
        <v>103.75864236329353</v>
      </c>
      <c r="BL43" s="67"/>
    </row>
    <row r="44" spans="1:64" s="23" customFormat="1" ht="12.75">
      <c r="A44" s="24">
        <v>38</v>
      </c>
      <c r="B44" s="25" t="s">
        <v>72</v>
      </c>
      <c r="C44" s="26">
        <v>42</v>
      </c>
      <c r="D44" s="27">
        <v>38</v>
      </c>
      <c r="E44" s="28">
        <v>80</v>
      </c>
      <c r="F44" s="29">
        <v>38</v>
      </c>
      <c r="G44" s="27">
        <v>44</v>
      </c>
      <c r="H44" s="30">
        <v>82</v>
      </c>
      <c r="I44" s="155">
        <v>4</v>
      </c>
      <c r="J44" s="156">
        <v>-6</v>
      </c>
      <c r="K44" s="157">
        <v>-2</v>
      </c>
      <c r="L44" s="24">
        <v>38</v>
      </c>
      <c r="M44" s="25" t="s">
        <v>72</v>
      </c>
      <c r="N44" s="26">
        <v>165</v>
      </c>
      <c r="O44" s="27">
        <v>157</v>
      </c>
      <c r="P44" s="28">
        <v>322</v>
      </c>
      <c r="Q44" s="29">
        <v>24</v>
      </c>
      <c r="R44" s="27">
        <v>40</v>
      </c>
      <c r="S44" s="30">
        <v>64</v>
      </c>
      <c r="T44" s="29">
        <v>2</v>
      </c>
      <c r="U44" s="27">
        <v>3</v>
      </c>
      <c r="V44" s="47">
        <v>5</v>
      </c>
      <c r="W44" s="24">
        <v>38</v>
      </c>
      <c r="X44" s="25" t="s">
        <v>72</v>
      </c>
      <c r="Y44" s="26">
        <v>185</v>
      </c>
      <c r="Z44" s="27">
        <v>147</v>
      </c>
      <c r="AA44" s="28">
        <v>332</v>
      </c>
      <c r="AB44" s="29">
        <v>1</v>
      </c>
      <c r="AC44" s="27">
        <v>5</v>
      </c>
      <c r="AD44" s="30">
        <v>6</v>
      </c>
      <c r="AE44" s="29">
        <v>9</v>
      </c>
      <c r="AF44" s="27">
        <v>6</v>
      </c>
      <c r="AG44" s="47">
        <v>15</v>
      </c>
      <c r="AH44" s="24">
        <v>38</v>
      </c>
      <c r="AI44" s="25" t="s">
        <v>72</v>
      </c>
      <c r="AJ44" s="26">
        <f t="shared" si="13"/>
        <v>191</v>
      </c>
      <c r="AK44" s="27">
        <f t="shared" si="14"/>
        <v>200</v>
      </c>
      <c r="AL44" s="28">
        <f t="shared" si="15"/>
        <v>391</v>
      </c>
      <c r="AM44" s="29">
        <f t="shared" si="16"/>
        <v>195</v>
      </c>
      <c r="AN44" s="27">
        <f t="shared" si="17"/>
        <v>158</v>
      </c>
      <c r="AO44" s="30">
        <f t="shared" si="18"/>
        <v>353</v>
      </c>
      <c r="AP44" s="155">
        <f t="shared" si="19"/>
        <v>-4</v>
      </c>
      <c r="AQ44" s="156">
        <f t="shared" si="20"/>
        <v>42</v>
      </c>
      <c r="AR44" s="157">
        <f t="shared" si="21"/>
        <v>38</v>
      </c>
      <c r="AS44" s="24">
        <v>38</v>
      </c>
      <c r="AT44" s="25" t="s">
        <v>72</v>
      </c>
      <c r="AU44" s="170">
        <f t="shared" si="22"/>
        <v>0</v>
      </c>
      <c r="AV44" s="171">
        <f t="shared" si="23"/>
        <v>36</v>
      </c>
      <c r="AW44" s="172">
        <f t="shared" si="24"/>
        <v>36</v>
      </c>
      <c r="AX44" s="75">
        <v>0</v>
      </c>
      <c r="AY44" s="76">
        <v>0</v>
      </c>
      <c r="AZ44" s="77">
        <v>0</v>
      </c>
      <c r="BA44" s="24">
        <v>38</v>
      </c>
      <c r="BB44" s="25" t="s">
        <v>72</v>
      </c>
      <c r="BC44" s="95">
        <v>4221</v>
      </c>
      <c r="BD44" s="96">
        <v>4430</v>
      </c>
      <c r="BE44" s="97">
        <v>8651</v>
      </c>
      <c r="BF44" s="98">
        <v>3760</v>
      </c>
      <c r="BG44" s="85">
        <v>3</v>
      </c>
      <c r="BH44" s="69">
        <v>2.29</v>
      </c>
      <c r="BI44" s="31">
        <v>43.04</v>
      </c>
      <c r="BJ44" s="32">
        <f t="shared" si="25"/>
        <v>200.99907063197026</v>
      </c>
      <c r="BL44" s="67"/>
    </row>
    <row r="45" spans="1:64" s="23" customFormat="1" ht="12.75">
      <c r="A45" s="24">
        <v>39</v>
      </c>
      <c r="B45" s="25" t="s">
        <v>73</v>
      </c>
      <c r="C45" s="26">
        <v>81</v>
      </c>
      <c r="D45" s="27">
        <v>84</v>
      </c>
      <c r="E45" s="28">
        <v>165</v>
      </c>
      <c r="F45" s="29">
        <v>69</v>
      </c>
      <c r="G45" s="27">
        <v>83</v>
      </c>
      <c r="H45" s="30">
        <v>152</v>
      </c>
      <c r="I45" s="155">
        <v>12</v>
      </c>
      <c r="J45" s="156">
        <v>1</v>
      </c>
      <c r="K45" s="157">
        <v>13</v>
      </c>
      <c r="L45" s="24">
        <v>39</v>
      </c>
      <c r="M45" s="25" t="s">
        <v>73</v>
      </c>
      <c r="N45" s="26">
        <v>232</v>
      </c>
      <c r="O45" s="27">
        <v>230</v>
      </c>
      <c r="P45" s="28">
        <v>462</v>
      </c>
      <c r="Q45" s="29">
        <v>35</v>
      </c>
      <c r="R45" s="27">
        <v>49</v>
      </c>
      <c r="S45" s="30">
        <v>84</v>
      </c>
      <c r="T45" s="29">
        <v>5</v>
      </c>
      <c r="U45" s="27">
        <v>3</v>
      </c>
      <c r="V45" s="47">
        <v>8</v>
      </c>
      <c r="W45" s="24">
        <v>39</v>
      </c>
      <c r="X45" s="25" t="s">
        <v>73</v>
      </c>
      <c r="Y45" s="26">
        <v>212</v>
      </c>
      <c r="Z45" s="27">
        <v>199</v>
      </c>
      <c r="AA45" s="28">
        <v>411</v>
      </c>
      <c r="AB45" s="29">
        <v>5</v>
      </c>
      <c r="AC45" s="27">
        <v>8</v>
      </c>
      <c r="AD45" s="30">
        <v>13</v>
      </c>
      <c r="AE45" s="29">
        <v>4</v>
      </c>
      <c r="AF45" s="27">
        <v>1</v>
      </c>
      <c r="AG45" s="47">
        <v>5</v>
      </c>
      <c r="AH45" s="24">
        <v>39</v>
      </c>
      <c r="AI45" s="25" t="s">
        <v>73</v>
      </c>
      <c r="AJ45" s="26">
        <f t="shared" si="13"/>
        <v>272</v>
      </c>
      <c r="AK45" s="27">
        <f t="shared" si="14"/>
        <v>282</v>
      </c>
      <c r="AL45" s="28">
        <f t="shared" si="15"/>
        <v>554</v>
      </c>
      <c r="AM45" s="29">
        <f t="shared" si="16"/>
        <v>221</v>
      </c>
      <c r="AN45" s="27">
        <f t="shared" si="17"/>
        <v>208</v>
      </c>
      <c r="AO45" s="30">
        <f t="shared" si="18"/>
        <v>429</v>
      </c>
      <c r="AP45" s="155">
        <f t="shared" si="19"/>
        <v>51</v>
      </c>
      <c r="AQ45" s="156">
        <f t="shared" si="20"/>
        <v>74</v>
      </c>
      <c r="AR45" s="157">
        <f t="shared" si="21"/>
        <v>125</v>
      </c>
      <c r="AS45" s="24">
        <v>39</v>
      </c>
      <c r="AT45" s="25" t="s">
        <v>73</v>
      </c>
      <c r="AU45" s="170">
        <f t="shared" si="22"/>
        <v>63</v>
      </c>
      <c r="AV45" s="171">
        <f t="shared" si="23"/>
        <v>75</v>
      </c>
      <c r="AW45" s="172">
        <f t="shared" si="24"/>
        <v>138</v>
      </c>
      <c r="AX45" s="75">
        <v>0</v>
      </c>
      <c r="AY45" s="76">
        <v>0</v>
      </c>
      <c r="AZ45" s="77">
        <v>0</v>
      </c>
      <c r="BA45" s="24">
        <v>39</v>
      </c>
      <c r="BB45" s="25" t="s">
        <v>73</v>
      </c>
      <c r="BC45" s="95">
        <v>7626</v>
      </c>
      <c r="BD45" s="96">
        <v>8130</v>
      </c>
      <c r="BE45" s="97">
        <v>15756</v>
      </c>
      <c r="BF45" s="98">
        <v>6765</v>
      </c>
      <c r="BG45" s="85">
        <v>6</v>
      </c>
      <c r="BH45" s="69">
        <v>2.32</v>
      </c>
      <c r="BI45" s="31">
        <v>128</v>
      </c>
      <c r="BJ45" s="32">
        <f t="shared" si="25"/>
        <v>123.09375</v>
      </c>
      <c r="BL45" s="67"/>
    </row>
    <row r="46" spans="1:64" s="23" customFormat="1" ht="12.75">
      <c r="A46" s="24">
        <v>40</v>
      </c>
      <c r="B46" s="25" t="s">
        <v>74</v>
      </c>
      <c r="C46" s="26">
        <v>17</v>
      </c>
      <c r="D46" s="27">
        <v>13</v>
      </c>
      <c r="E46" s="28">
        <v>30</v>
      </c>
      <c r="F46" s="29">
        <v>26</v>
      </c>
      <c r="G46" s="27">
        <v>35</v>
      </c>
      <c r="H46" s="30">
        <v>61</v>
      </c>
      <c r="I46" s="155">
        <v>-9</v>
      </c>
      <c r="J46" s="156">
        <v>-22</v>
      </c>
      <c r="K46" s="157">
        <v>-31</v>
      </c>
      <c r="L46" s="24">
        <v>40</v>
      </c>
      <c r="M46" s="25" t="s">
        <v>74</v>
      </c>
      <c r="N46" s="26">
        <v>78</v>
      </c>
      <c r="O46" s="27">
        <v>75</v>
      </c>
      <c r="P46" s="28">
        <v>153</v>
      </c>
      <c r="Q46" s="29">
        <v>11</v>
      </c>
      <c r="R46" s="27">
        <v>24</v>
      </c>
      <c r="S46" s="30">
        <v>35</v>
      </c>
      <c r="T46" s="29">
        <v>2</v>
      </c>
      <c r="U46" s="27">
        <v>0</v>
      </c>
      <c r="V46" s="47">
        <v>2</v>
      </c>
      <c r="W46" s="24">
        <v>40</v>
      </c>
      <c r="X46" s="25" t="s">
        <v>74</v>
      </c>
      <c r="Y46" s="26">
        <v>78</v>
      </c>
      <c r="Z46" s="27">
        <v>69</v>
      </c>
      <c r="AA46" s="28">
        <v>147</v>
      </c>
      <c r="AB46" s="29">
        <v>7</v>
      </c>
      <c r="AC46" s="27">
        <v>7</v>
      </c>
      <c r="AD46" s="30">
        <v>14</v>
      </c>
      <c r="AE46" s="29">
        <v>15</v>
      </c>
      <c r="AF46" s="27">
        <v>4</v>
      </c>
      <c r="AG46" s="47">
        <v>19</v>
      </c>
      <c r="AH46" s="24">
        <v>40</v>
      </c>
      <c r="AI46" s="25" t="s">
        <v>74</v>
      </c>
      <c r="AJ46" s="26">
        <f t="shared" si="13"/>
        <v>91</v>
      </c>
      <c r="AK46" s="27">
        <f t="shared" si="14"/>
        <v>99</v>
      </c>
      <c r="AL46" s="28">
        <f t="shared" si="15"/>
        <v>190</v>
      </c>
      <c r="AM46" s="29">
        <f t="shared" si="16"/>
        <v>100</v>
      </c>
      <c r="AN46" s="27">
        <f t="shared" si="17"/>
        <v>80</v>
      </c>
      <c r="AO46" s="30">
        <f t="shared" si="18"/>
        <v>180</v>
      </c>
      <c r="AP46" s="155">
        <f t="shared" si="19"/>
        <v>-9</v>
      </c>
      <c r="AQ46" s="156">
        <f t="shared" si="20"/>
        <v>19</v>
      </c>
      <c r="AR46" s="157">
        <f t="shared" si="21"/>
        <v>10</v>
      </c>
      <c r="AS46" s="24">
        <v>40</v>
      </c>
      <c r="AT46" s="25" t="s">
        <v>74</v>
      </c>
      <c r="AU46" s="170">
        <f t="shared" si="22"/>
        <v>-18</v>
      </c>
      <c r="AV46" s="171">
        <f t="shared" si="23"/>
        <v>-3</v>
      </c>
      <c r="AW46" s="172">
        <f t="shared" si="24"/>
        <v>-21</v>
      </c>
      <c r="AX46" s="75">
        <v>0</v>
      </c>
      <c r="AY46" s="76">
        <v>0</v>
      </c>
      <c r="AZ46" s="77">
        <v>0</v>
      </c>
      <c r="BA46" s="24">
        <v>40</v>
      </c>
      <c r="BB46" s="25" t="s">
        <v>74</v>
      </c>
      <c r="BC46" s="95">
        <v>1975</v>
      </c>
      <c r="BD46" s="96">
        <v>1926</v>
      </c>
      <c r="BE46" s="97">
        <v>3901</v>
      </c>
      <c r="BF46" s="98">
        <v>1865</v>
      </c>
      <c r="BG46" s="85">
        <v>6</v>
      </c>
      <c r="BH46" s="69">
        <v>2.06</v>
      </c>
      <c r="BI46" s="31">
        <v>48.2</v>
      </c>
      <c r="BJ46" s="32">
        <f t="shared" si="25"/>
        <v>80.93360995850622</v>
      </c>
      <c r="BL46" s="67"/>
    </row>
    <row r="47" spans="1:64" s="23" customFormat="1" ht="12.75">
      <c r="A47" s="24">
        <v>41</v>
      </c>
      <c r="B47" s="25" t="s">
        <v>75</v>
      </c>
      <c r="C47" s="26">
        <v>31</v>
      </c>
      <c r="D47" s="27">
        <v>24</v>
      </c>
      <c r="E47" s="28">
        <v>55</v>
      </c>
      <c r="F47" s="29">
        <v>28</v>
      </c>
      <c r="G47" s="27">
        <v>30</v>
      </c>
      <c r="H47" s="30">
        <v>58</v>
      </c>
      <c r="I47" s="155">
        <v>3</v>
      </c>
      <c r="J47" s="156">
        <v>-6</v>
      </c>
      <c r="K47" s="157">
        <v>-3</v>
      </c>
      <c r="L47" s="24">
        <v>41</v>
      </c>
      <c r="M47" s="25" t="s">
        <v>75</v>
      </c>
      <c r="N47" s="26">
        <v>148</v>
      </c>
      <c r="O47" s="27">
        <v>163</v>
      </c>
      <c r="P47" s="28">
        <v>311</v>
      </c>
      <c r="Q47" s="29">
        <v>25</v>
      </c>
      <c r="R47" s="27">
        <v>26</v>
      </c>
      <c r="S47" s="30">
        <v>51</v>
      </c>
      <c r="T47" s="29">
        <v>3</v>
      </c>
      <c r="U47" s="27">
        <v>1</v>
      </c>
      <c r="V47" s="47">
        <v>4</v>
      </c>
      <c r="W47" s="24">
        <v>41</v>
      </c>
      <c r="X47" s="25" t="s">
        <v>75</v>
      </c>
      <c r="Y47" s="26">
        <v>99</v>
      </c>
      <c r="Z47" s="27">
        <v>111</v>
      </c>
      <c r="AA47" s="28">
        <v>210</v>
      </c>
      <c r="AB47" s="29">
        <v>6</v>
      </c>
      <c r="AC47" s="27">
        <v>5</v>
      </c>
      <c r="AD47" s="30">
        <v>11</v>
      </c>
      <c r="AE47" s="29">
        <v>1</v>
      </c>
      <c r="AF47" s="27">
        <v>5</v>
      </c>
      <c r="AG47" s="47">
        <v>6</v>
      </c>
      <c r="AH47" s="24">
        <v>41</v>
      </c>
      <c r="AI47" s="25" t="s">
        <v>75</v>
      </c>
      <c r="AJ47" s="26">
        <f t="shared" si="13"/>
        <v>176</v>
      </c>
      <c r="AK47" s="27">
        <f t="shared" si="14"/>
        <v>190</v>
      </c>
      <c r="AL47" s="28">
        <f t="shared" si="15"/>
        <v>366</v>
      </c>
      <c r="AM47" s="29">
        <f t="shared" si="16"/>
        <v>106</v>
      </c>
      <c r="AN47" s="27">
        <f t="shared" si="17"/>
        <v>121</v>
      </c>
      <c r="AO47" s="30">
        <f t="shared" si="18"/>
        <v>227</v>
      </c>
      <c r="AP47" s="155">
        <f t="shared" si="19"/>
        <v>70</v>
      </c>
      <c r="AQ47" s="156">
        <f t="shared" si="20"/>
        <v>69</v>
      </c>
      <c r="AR47" s="157">
        <f t="shared" si="21"/>
        <v>139</v>
      </c>
      <c r="AS47" s="24">
        <v>41</v>
      </c>
      <c r="AT47" s="25" t="s">
        <v>75</v>
      </c>
      <c r="AU47" s="170">
        <f t="shared" si="22"/>
        <v>73</v>
      </c>
      <c r="AV47" s="171">
        <f t="shared" si="23"/>
        <v>63</v>
      </c>
      <c r="AW47" s="172">
        <f t="shared" si="24"/>
        <v>136</v>
      </c>
      <c r="AX47" s="75">
        <v>0</v>
      </c>
      <c r="AY47" s="76">
        <v>0</v>
      </c>
      <c r="AZ47" s="77">
        <v>0</v>
      </c>
      <c r="BA47" s="24">
        <v>41</v>
      </c>
      <c r="BB47" s="25" t="s">
        <v>75</v>
      </c>
      <c r="BC47" s="95">
        <v>3019</v>
      </c>
      <c r="BD47" s="96">
        <v>2951</v>
      </c>
      <c r="BE47" s="97">
        <v>5970</v>
      </c>
      <c r="BF47" s="98">
        <v>2733</v>
      </c>
      <c r="BG47" s="85">
        <v>9</v>
      </c>
      <c r="BH47" s="69">
        <v>2.15</v>
      </c>
      <c r="BI47" s="31">
        <v>105.36</v>
      </c>
      <c r="BJ47" s="32">
        <f t="shared" si="25"/>
        <v>56.662870159453306</v>
      </c>
      <c r="BL47" s="67"/>
    </row>
    <row r="48" spans="1:64" s="23" customFormat="1" ht="12.75">
      <c r="A48" s="24">
        <v>42</v>
      </c>
      <c r="B48" s="25" t="s">
        <v>76</v>
      </c>
      <c r="C48" s="26">
        <v>57</v>
      </c>
      <c r="D48" s="27">
        <v>47</v>
      </c>
      <c r="E48" s="28">
        <v>104</v>
      </c>
      <c r="F48" s="29">
        <v>51</v>
      </c>
      <c r="G48" s="27">
        <v>57</v>
      </c>
      <c r="H48" s="30">
        <v>108</v>
      </c>
      <c r="I48" s="155">
        <v>6</v>
      </c>
      <c r="J48" s="156">
        <v>-10</v>
      </c>
      <c r="K48" s="157">
        <v>-4</v>
      </c>
      <c r="L48" s="24">
        <v>42</v>
      </c>
      <c r="M48" s="25" t="s">
        <v>76</v>
      </c>
      <c r="N48" s="26">
        <v>172</v>
      </c>
      <c r="O48" s="27">
        <v>170</v>
      </c>
      <c r="P48" s="28">
        <v>342</v>
      </c>
      <c r="Q48" s="29">
        <v>29</v>
      </c>
      <c r="R48" s="27">
        <v>39</v>
      </c>
      <c r="S48" s="30">
        <v>68</v>
      </c>
      <c r="T48" s="29">
        <v>0</v>
      </c>
      <c r="U48" s="27">
        <v>0</v>
      </c>
      <c r="V48" s="47">
        <v>0</v>
      </c>
      <c r="W48" s="24">
        <v>42</v>
      </c>
      <c r="X48" s="25" t="s">
        <v>76</v>
      </c>
      <c r="Y48" s="26">
        <v>171</v>
      </c>
      <c r="Z48" s="27">
        <v>157</v>
      </c>
      <c r="AA48" s="28">
        <v>328</v>
      </c>
      <c r="AB48" s="29">
        <v>7</v>
      </c>
      <c r="AC48" s="27">
        <v>9</v>
      </c>
      <c r="AD48" s="30">
        <v>16</v>
      </c>
      <c r="AE48" s="29">
        <v>8</v>
      </c>
      <c r="AF48" s="27">
        <v>10</v>
      </c>
      <c r="AG48" s="47">
        <v>18</v>
      </c>
      <c r="AH48" s="24">
        <v>42</v>
      </c>
      <c r="AI48" s="25" t="s">
        <v>76</v>
      </c>
      <c r="AJ48" s="26">
        <f t="shared" si="13"/>
        <v>201</v>
      </c>
      <c r="AK48" s="27">
        <f t="shared" si="14"/>
        <v>209</v>
      </c>
      <c r="AL48" s="28">
        <f t="shared" si="15"/>
        <v>410</v>
      </c>
      <c r="AM48" s="29">
        <f t="shared" si="16"/>
        <v>186</v>
      </c>
      <c r="AN48" s="27">
        <f t="shared" si="17"/>
        <v>176</v>
      </c>
      <c r="AO48" s="30">
        <f t="shared" si="18"/>
        <v>362</v>
      </c>
      <c r="AP48" s="155">
        <f t="shared" si="19"/>
        <v>15</v>
      </c>
      <c r="AQ48" s="156">
        <f t="shared" si="20"/>
        <v>33</v>
      </c>
      <c r="AR48" s="157">
        <f t="shared" si="21"/>
        <v>48</v>
      </c>
      <c r="AS48" s="24">
        <v>42</v>
      </c>
      <c r="AT48" s="25" t="s">
        <v>76</v>
      </c>
      <c r="AU48" s="170">
        <f t="shared" si="22"/>
        <v>21</v>
      </c>
      <c r="AV48" s="171">
        <f t="shared" si="23"/>
        <v>23</v>
      </c>
      <c r="AW48" s="172">
        <f t="shared" si="24"/>
        <v>44</v>
      </c>
      <c r="AX48" s="75">
        <v>0</v>
      </c>
      <c r="AY48" s="76">
        <v>0</v>
      </c>
      <c r="AZ48" s="77">
        <v>0</v>
      </c>
      <c r="BA48" s="24">
        <v>42</v>
      </c>
      <c r="BB48" s="25" t="s">
        <v>76</v>
      </c>
      <c r="BC48" s="95">
        <v>5442</v>
      </c>
      <c r="BD48" s="96">
        <v>5578</v>
      </c>
      <c r="BE48" s="97">
        <v>11020</v>
      </c>
      <c r="BF48" s="98">
        <v>4736</v>
      </c>
      <c r="BG48" s="85">
        <v>2</v>
      </c>
      <c r="BH48" s="69">
        <v>2.32</v>
      </c>
      <c r="BI48" s="31">
        <v>74.65</v>
      </c>
      <c r="BJ48" s="32">
        <f t="shared" si="25"/>
        <v>147.62223710649698</v>
      </c>
      <c r="BL48" s="67"/>
    </row>
    <row r="49" spans="1:64" s="23" customFormat="1" ht="12.75">
      <c r="A49" s="24">
        <v>43</v>
      </c>
      <c r="B49" s="25" t="s">
        <v>77</v>
      </c>
      <c r="C49" s="26">
        <v>28</v>
      </c>
      <c r="D49" s="27">
        <v>45</v>
      </c>
      <c r="E49" s="28">
        <v>73</v>
      </c>
      <c r="F49" s="29">
        <v>23</v>
      </c>
      <c r="G49" s="27">
        <v>30</v>
      </c>
      <c r="H49" s="30">
        <v>53</v>
      </c>
      <c r="I49" s="155">
        <v>5</v>
      </c>
      <c r="J49" s="156">
        <v>15</v>
      </c>
      <c r="K49" s="157">
        <v>20</v>
      </c>
      <c r="L49" s="24">
        <v>43</v>
      </c>
      <c r="M49" s="25" t="s">
        <v>77</v>
      </c>
      <c r="N49" s="26">
        <v>100</v>
      </c>
      <c r="O49" s="27">
        <v>126</v>
      </c>
      <c r="P49" s="28">
        <v>226</v>
      </c>
      <c r="Q49" s="29">
        <v>5</v>
      </c>
      <c r="R49" s="27">
        <v>12</v>
      </c>
      <c r="S49" s="30">
        <v>17</v>
      </c>
      <c r="T49" s="29">
        <v>1</v>
      </c>
      <c r="U49" s="27">
        <v>0</v>
      </c>
      <c r="V49" s="47">
        <v>1</v>
      </c>
      <c r="W49" s="24">
        <v>43</v>
      </c>
      <c r="X49" s="25" t="s">
        <v>77</v>
      </c>
      <c r="Y49" s="26">
        <v>128</v>
      </c>
      <c r="Z49" s="27">
        <v>99</v>
      </c>
      <c r="AA49" s="28">
        <v>227</v>
      </c>
      <c r="AB49" s="29">
        <v>5</v>
      </c>
      <c r="AC49" s="27">
        <v>8</v>
      </c>
      <c r="AD49" s="30">
        <v>13</v>
      </c>
      <c r="AE49" s="29">
        <v>9</v>
      </c>
      <c r="AF49" s="27">
        <v>2</v>
      </c>
      <c r="AG49" s="47">
        <v>11</v>
      </c>
      <c r="AH49" s="24">
        <v>43</v>
      </c>
      <c r="AI49" s="25" t="s">
        <v>77</v>
      </c>
      <c r="AJ49" s="26">
        <f t="shared" si="13"/>
        <v>106</v>
      </c>
      <c r="AK49" s="27">
        <f t="shared" si="14"/>
        <v>138</v>
      </c>
      <c r="AL49" s="28">
        <f t="shared" si="15"/>
        <v>244</v>
      </c>
      <c r="AM49" s="29">
        <f t="shared" si="16"/>
        <v>142</v>
      </c>
      <c r="AN49" s="27">
        <f t="shared" si="17"/>
        <v>109</v>
      </c>
      <c r="AO49" s="30">
        <f t="shared" si="18"/>
        <v>251</v>
      </c>
      <c r="AP49" s="155">
        <f t="shared" si="19"/>
        <v>-36</v>
      </c>
      <c r="AQ49" s="156">
        <f t="shared" si="20"/>
        <v>29</v>
      </c>
      <c r="AR49" s="157">
        <f t="shared" si="21"/>
        <v>-7</v>
      </c>
      <c r="AS49" s="24">
        <v>43</v>
      </c>
      <c r="AT49" s="25" t="s">
        <v>77</v>
      </c>
      <c r="AU49" s="170">
        <f t="shared" si="22"/>
        <v>-31</v>
      </c>
      <c r="AV49" s="171">
        <f t="shared" si="23"/>
        <v>44</v>
      </c>
      <c r="AW49" s="172">
        <f t="shared" si="24"/>
        <v>13</v>
      </c>
      <c r="AX49" s="75">
        <v>0</v>
      </c>
      <c r="AY49" s="76">
        <v>0</v>
      </c>
      <c r="AZ49" s="77">
        <v>0</v>
      </c>
      <c r="BA49" s="24">
        <v>43</v>
      </c>
      <c r="BB49" s="25" t="s">
        <v>77</v>
      </c>
      <c r="BC49" s="95">
        <v>2600</v>
      </c>
      <c r="BD49" s="96">
        <v>2674</v>
      </c>
      <c r="BE49" s="97">
        <v>5274</v>
      </c>
      <c r="BF49" s="98">
        <v>2231</v>
      </c>
      <c r="BG49" s="85">
        <v>5</v>
      </c>
      <c r="BH49" s="69">
        <v>2.34</v>
      </c>
      <c r="BI49" s="31">
        <v>32.57</v>
      </c>
      <c r="BJ49" s="32">
        <f t="shared" si="25"/>
        <v>161.9281547436291</v>
      </c>
      <c r="BL49" s="67"/>
    </row>
    <row r="50" spans="1:64" s="23" customFormat="1" ht="12.75">
      <c r="A50" s="24">
        <v>44</v>
      </c>
      <c r="B50" s="25" t="s">
        <v>78</v>
      </c>
      <c r="C50" s="26">
        <v>29</v>
      </c>
      <c r="D50" s="27">
        <v>37</v>
      </c>
      <c r="E50" s="28">
        <v>66</v>
      </c>
      <c r="F50" s="29">
        <v>25</v>
      </c>
      <c r="G50" s="27">
        <v>44</v>
      </c>
      <c r="H50" s="30">
        <v>69</v>
      </c>
      <c r="I50" s="155">
        <v>4</v>
      </c>
      <c r="J50" s="156">
        <v>-7</v>
      </c>
      <c r="K50" s="157">
        <v>-3</v>
      </c>
      <c r="L50" s="24">
        <v>44</v>
      </c>
      <c r="M50" s="25" t="s">
        <v>78</v>
      </c>
      <c r="N50" s="26">
        <v>118</v>
      </c>
      <c r="O50" s="27">
        <v>118</v>
      </c>
      <c r="P50" s="28">
        <v>236</v>
      </c>
      <c r="Q50" s="29">
        <v>28</v>
      </c>
      <c r="R50" s="27">
        <v>37</v>
      </c>
      <c r="S50" s="30">
        <v>65</v>
      </c>
      <c r="T50" s="29">
        <v>1</v>
      </c>
      <c r="U50" s="27">
        <v>1</v>
      </c>
      <c r="V50" s="47">
        <v>2</v>
      </c>
      <c r="W50" s="24">
        <v>44</v>
      </c>
      <c r="X50" s="25" t="s">
        <v>78</v>
      </c>
      <c r="Y50" s="26">
        <v>108</v>
      </c>
      <c r="Z50" s="27">
        <v>104</v>
      </c>
      <c r="AA50" s="28">
        <v>212</v>
      </c>
      <c r="AB50" s="29">
        <v>2</v>
      </c>
      <c r="AC50" s="27">
        <v>4</v>
      </c>
      <c r="AD50" s="30">
        <v>6</v>
      </c>
      <c r="AE50" s="29">
        <v>11</v>
      </c>
      <c r="AF50" s="27">
        <v>2</v>
      </c>
      <c r="AG50" s="47">
        <v>13</v>
      </c>
      <c r="AH50" s="24">
        <v>44</v>
      </c>
      <c r="AI50" s="25" t="s">
        <v>78</v>
      </c>
      <c r="AJ50" s="26">
        <f t="shared" si="13"/>
        <v>147</v>
      </c>
      <c r="AK50" s="27">
        <f t="shared" si="14"/>
        <v>156</v>
      </c>
      <c r="AL50" s="28">
        <f t="shared" si="15"/>
        <v>303</v>
      </c>
      <c r="AM50" s="29">
        <f t="shared" si="16"/>
        <v>121</v>
      </c>
      <c r="AN50" s="27">
        <f t="shared" si="17"/>
        <v>110</v>
      </c>
      <c r="AO50" s="30">
        <f t="shared" si="18"/>
        <v>231</v>
      </c>
      <c r="AP50" s="155">
        <f t="shared" si="19"/>
        <v>26</v>
      </c>
      <c r="AQ50" s="156">
        <f t="shared" si="20"/>
        <v>46</v>
      </c>
      <c r="AR50" s="157">
        <f t="shared" si="21"/>
        <v>72</v>
      </c>
      <c r="AS50" s="24">
        <v>44</v>
      </c>
      <c r="AT50" s="25" t="s">
        <v>78</v>
      </c>
      <c r="AU50" s="170">
        <f t="shared" si="22"/>
        <v>30</v>
      </c>
      <c r="AV50" s="171">
        <f t="shared" si="23"/>
        <v>39</v>
      </c>
      <c r="AW50" s="172">
        <f t="shared" si="24"/>
        <v>69</v>
      </c>
      <c r="AX50" s="75">
        <v>0</v>
      </c>
      <c r="AY50" s="76">
        <v>0</v>
      </c>
      <c r="AZ50" s="77">
        <v>0</v>
      </c>
      <c r="BA50" s="24">
        <v>44</v>
      </c>
      <c r="BB50" s="25" t="s">
        <v>78</v>
      </c>
      <c r="BC50" s="95">
        <v>3291</v>
      </c>
      <c r="BD50" s="96">
        <v>3186</v>
      </c>
      <c r="BE50" s="97">
        <v>6477</v>
      </c>
      <c r="BF50" s="98">
        <v>2917</v>
      </c>
      <c r="BG50" s="85">
        <v>6</v>
      </c>
      <c r="BH50" s="69">
        <v>2.2</v>
      </c>
      <c r="BI50" s="31">
        <v>65.02</v>
      </c>
      <c r="BJ50" s="32">
        <f t="shared" si="25"/>
        <v>99.6155029221778</v>
      </c>
      <c r="BL50" s="67"/>
    </row>
    <row r="51" spans="1:64" s="23" customFormat="1" ht="12.75">
      <c r="A51" s="24">
        <v>45</v>
      </c>
      <c r="B51" s="25" t="s">
        <v>79</v>
      </c>
      <c r="C51" s="26">
        <v>17</v>
      </c>
      <c r="D51" s="27">
        <v>21</v>
      </c>
      <c r="E51" s="28">
        <v>38</v>
      </c>
      <c r="F51" s="29">
        <v>18</v>
      </c>
      <c r="G51" s="27">
        <v>30</v>
      </c>
      <c r="H51" s="30">
        <v>48</v>
      </c>
      <c r="I51" s="155">
        <v>-1</v>
      </c>
      <c r="J51" s="156">
        <v>-9</v>
      </c>
      <c r="K51" s="157">
        <v>-10</v>
      </c>
      <c r="L51" s="24">
        <v>45</v>
      </c>
      <c r="M51" s="25" t="s">
        <v>79</v>
      </c>
      <c r="N51" s="26">
        <v>86</v>
      </c>
      <c r="O51" s="27">
        <v>90</v>
      </c>
      <c r="P51" s="28">
        <v>176</v>
      </c>
      <c r="Q51" s="29">
        <v>27</v>
      </c>
      <c r="R51" s="27">
        <v>27</v>
      </c>
      <c r="S51" s="30">
        <v>54</v>
      </c>
      <c r="T51" s="29">
        <v>0</v>
      </c>
      <c r="U51" s="27">
        <v>1</v>
      </c>
      <c r="V51" s="47">
        <v>1</v>
      </c>
      <c r="W51" s="24">
        <v>45</v>
      </c>
      <c r="X51" s="25" t="s">
        <v>79</v>
      </c>
      <c r="Y51" s="26">
        <v>64</v>
      </c>
      <c r="Z51" s="27">
        <v>63</v>
      </c>
      <c r="AA51" s="28">
        <v>127</v>
      </c>
      <c r="AB51" s="29">
        <v>9</v>
      </c>
      <c r="AC51" s="27">
        <v>3</v>
      </c>
      <c r="AD51" s="30">
        <v>12</v>
      </c>
      <c r="AE51" s="29">
        <v>14</v>
      </c>
      <c r="AF51" s="27">
        <v>2</v>
      </c>
      <c r="AG51" s="47">
        <v>16</v>
      </c>
      <c r="AH51" s="24">
        <v>45</v>
      </c>
      <c r="AI51" s="25" t="s">
        <v>79</v>
      </c>
      <c r="AJ51" s="26">
        <f t="shared" si="13"/>
        <v>113</v>
      </c>
      <c r="AK51" s="27">
        <f t="shared" si="14"/>
        <v>118</v>
      </c>
      <c r="AL51" s="28">
        <f t="shared" si="15"/>
        <v>231</v>
      </c>
      <c r="AM51" s="29">
        <f t="shared" si="16"/>
        <v>87</v>
      </c>
      <c r="AN51" s="27">
        <f t="shared" si="17"/>
        <v>68</v>
      </c>
      <c r="AO51" s="30">
        <f t="shared" si="18"/>
        <v>155</v>
      </c>
      <c r="AP51" s="155">
        <f t="shared" si="19"/>
        <v>26</v>
      </c>
      <c r="AQ51" s="156">
        <f t="shared" si="20"/>
        <v>50</v>
      </c>
      <c r="AR51" s="157">
        <f t="shared" si="21"/>
        <v>76</v>
      </c>
      <c r="AS51" s="24">
        <v>45</v>
      </c>
      <c r="AT51" s="25" t="s">
        <v>79</v>
      </c>
      <c r="AU51" s="170">
        <f t="shared" si="22"/>
        <v>25</v>
      </c>
      <c r="AV51" s="171">
        <f t="shared" si="23"/>
        <v>41</v>
      </c>
      <c r="AW51" s="172">
        <f t="shared" si="24"/>
        <v>66</v>
      </c>
      <c r="AX51" s="75">
        <v>0</v>
      </c>
      <c r="AY51" s="76">
        <v>0</v>
      </c>
      <c r="AZ51" s="77">
        <v>0</v>
      </c>
      <c r="BA51" s="24">
        <v>45</v>
      </c>
      <c r="BB51" s="25" t="s">
        <v>79</v>
      </c>
      <c r="BC51" s="95">
        <v>2362</v>
      </c>
      <c r="BD51" s="96">
        <v>2255</v>
      </c>
      <c r="BE51" s="97">
        <v>4617</v>
      </c>
      <c r="BF51" s="98">
        <v>1891</v>
      </c>
      <c r="BG51" s="85">
        <v>2</v>
      </c>
      <c r="BH51" s="69">
        <v>2.44</v>
      </c>
      <c r="BI51" s="31">
        <v>21.46</v>
      </c>
      <c r="BJ51" s="32">
        <f t="shared" si="25"/>
        <v>215.1444547996272</v>
      </c>
      <c r="BL51" s="67"/>
    </row>
    <row r="52" spans="1:64" s="23" customFormat="1" ht="12.75">
      <c r="A52" s="24">
        <v>46</v>
      </c>
      <c r="B52" s="25" t="s">
        <v>80</v>
      </c>
      <c r="C52" s="26">
        <v>60</v>
      </c>
      <c r="D52" s="27">
        <v>71</v>
      </c>
      <c r="E52" s="28">
        <v>131</v>
      </c>
      <c r="F52" s="29">
        <v>60</v>
      </c>
      <c r="G52" s="27">
        <v>46</v>
      </c>
      <c r="H52" s="30">
        <v>106</v>
      </c>
      <c r="I52" s="155">
        <v>0</v>
      </c>
      <c r="J52" s="156">
        <v>25</v>
      </c>
      <c r="K52" s="157">
        <v>25</v>
      </c>
      <c r="L52" s="24">
        <v>46</v>
      </c>
      <c r="M52" s="25" t="s">
        <v>80</v>
      </c>
      <c r="N52" s="26">
        <v>263</v>
      </c>
      <c r="O52" s="27">
        <v>236</v>
      </c>
      <c r="P52" s="28">
        <v>499</v>
      </c>
      <c r="Q52" s="29">
        <v>17</v>
      </c>
      <c r="R52" s="27">
        <v>35</v>
      </c>
      <c r="S52" s="30">
        <v>52</v>
      </c>
      <c r="T52" s="29">
        <v>2</v>
      </c>
      <c r="U52" s="27">
        <v>1</v>
      </c>
      <c r="V52" s="47">
        <v>3</v>
      </c>
      <c r="W52" s="24">
        <v>46</v>
      </c>
      <c r="X52" s="25" t="s">
        <v>80</v>
      </c>
      <c r="Y52" s="26">
        <v>180</v>
      </c>
      <c r="Z52" s="27">
        <v>192</v>
      </c>
      <c r="AA52" s="28">
        <v>372</v>
      </c>
      <c r="AB52" s="29">
        <v>8</v>
      </c>
      <c r="AC52" s="27">
        <v>1</v>
      </c>
      <c r="AD52" s="30">
        <v>9</v>
      </c>
      <c r="AE52" s="29">
        <v>4</v>
      </c>
      <c r="AF52" s="27">
        <v>4</v>
      </c>
      <c r="AG52" s="47">
        <v>8</v>
      </c>
      <c r="AH52" s="24">
        <v>46</v>
      </c>
      <c r="AI52" s="25" t="s">
        <v>80</v>
      </c>
      <c r="AJ52" s="26">
        <f t="shared" si="13"/>
        <v>282</v>
      </c>
      <c r="AK52" s="27">
        <f t="shared" si="14"/>
        <v>272</v>
      </c>
      <c r="AL52" s="28">
        <f t="shared" si="15"/>
        <v>554</v>
      </c>
      <c r="AM52" s="29">
        <f t="shared" si="16"/>
        <v>192</v>
      </c>
      <c r="AN52" s="27">
        <f t="shared" si="17"/>
        <v>197</v>
      </c>
      <c r="AO52" s="30">
        <f t="shared" si="18"/>
        <v>389</v>
      </c>
      <c r="AP52" s="155">
        <f t="shared" si="19"/>
        <v>90</v>
      </c>
      <c r="AQ52" s="156">
        <f t="shared" si="20"/>
        <v>75</v>
      </c>
      <c r="AR52" s="157">
        <f t="shared" si="21"/>
        <v>165</v>
      </c>
      <c r="AS52" s="24">
        <v>46</v>
      </c>
      <c r="AT52" s="25" t="s">
        <v>80</v>
      </c>
      <c r="AU52" s="170">
        <f t="shared" si="22"/>
        <v>90</v>
      </c>
      <c r="AV52" s="171">
        <f t="shared" si="23"/>
        <v>100</v>
      </c>
      <c r="AW52" s="172">
        <f t="shared" si="24"/>
        <v>190</v>
      </c>
      <c r="AX52" s="75">
        <v>0</v>
      </c>
      <c r="AY52" s="76">
        <v>0</v>
      </c>
      <c r="AZ52" s="77">
        <v>0</v>
      </c>
      <c r="BA52" s="24">
        <v>46</v>
      </c>
      <c r="BB52" s="25" t="s">
        <v>80</v>
      </c>
      <c r="BC52" s="95">
        <v>6230</v>
      </c>
      <c r="BD52" s="96">
        <v>6370</v>
      </c>
      <c r="BE52" s="97">
        <v>12600</v>
      </c>
      <c r="BF52" s="98">
        <v>5590</v>
      </c>
      <c r="BG52" s="85">
        <v>6</v>
      </c>
      <c r="BH52" s="69">
        <v>2.25</v>
      </c>
      <c r="BI52" s="31">
        <v>64.94</v>
      </c>
      <c r="BJ52" s="32">
        <f t="shared" si="25"/>
        <v>194.02525408068988</v>
      </c>
      <c r="BL52" s="67"/>
    </row>
    <row r="53" spans="1:64" s="23" customFormat="1" ht="12.75">
      <c r="A53" s="24">
        <v>47</v>
      </c>
      <c r="B53" s="25" t="s">
        <v>81</v>
      </c>
      <c r="C53" s="26">
        <v>63</v>
      </c>
      <c r="D53" s="27">
        <v>84</v>
      </c>
      <c r="E53" s="28">
        <v>147</v>
      </c>
      <c r="F53" s="29">
        <v>89</v>
      </c>
      <c r="G53" s="27">
        <v>86</v>
      </c>
      <c r="H53" s="30">
        <v>175</v>
      </c>
      <c r="I53" s="155">
        <v>-26</v>
      </c>
      <c r="J53" s="156">
        <v>-2</v>
      </c>
      <c r="K53" s="157">
        <v>-28</v>
      </c>
      <c r="L53" s="24">
        <v>47</v>
      </c>
      <c r="M53" s="25" t="s">
        <v>81</v>
      </c>
      <c r="N53" s="26">
        <v>278</v>
      </c>
      <c r="O53" s="27">
        <v>318</v>
      </c>
      <c r="P53" s="28">
        <v>596</v>
      </c>
      <c r="Q53" s="29">
        <v>36</v>
      </c>
      <c r="R53" s="27">
        <v>61</v>
      </c>
      <c r="S53" s="30">
        <v>97</v>
      </c>
      <c r="T53" s="29">
        <v>8</v>
      </c>
      <c r="U53" s="27">
        <v>5</v>
      </c>
      <c r="V53" s="47">
        <v>13</v>
      </c>
      <c r="W53" s="24">
        <v>47</v>
      </c>
      <c r="X53" s="25" t="s">
        <v>81</v>
      </c>
      <c r="Y53" s="26">
        <v>251</v>
      </c>
      <c r="Z53" s="27">
        <v>234</v>
      </c>
      <c r="AA53" s="28">
        <v>485</v>
      </c>
      <c r="AB53" s="29">
        <v>12</v>
      </c>
      <c r="AC53" s="27">
        <v>17</v>
      </c>
      <c r="AD53" s="30">
        <v>29</v>
      </c>
      <c r="AE53" s="29">
        <v>21</v>
      </c>
      <c r="AF53" s="27">
        <v>8</v>
      </c>
      <c r="AG53" s="47">
        <v>29</v>
      </c>
      <c r="AH53" s="24">
        <v>47</v>
      </c>
      <c r="AI53" s="25" t="s">
        <v>81</v>
      </c>
      <c r="AJ53" s="26">
        <f t="shared" si="13"/>
        <v>322</v>
      </c>
      <c r="AK53" s="27">
        <f t="shared" si="14"/>
        <v>384</v>
      </c>
      <c r="AL53" s="28">
        <f t="shared" si="15"/>
        <v>706</v>
      </c>
      <c r="AM53" s="29">
        <f t="shared" si="16"/>
        <v>284</v>
      </c>
      <c r="AN53" s="27">
        <f t="shared" si="17"/>
        <v>259</v>
      </c>
      <c r="AO53" s="30">
        <f t="shared" si="18"/>
        <v>543</v>
      </c>
      <c r="AP53" s="155">
        <f t="shared" si="19"/>
        <v>38</v>
      </c>
      <c r="AQ53" s="156">
        <f t="shared" si="20"/>
        <v>125</v>
      </c>
      <c r="AR53" s="157">
        <f t="shared" si="21"/>
        <v>163</v>
      </c>
      <c r="AS53" s="24">
        <v>47</v>
      </c>
      <c r="AT53" s="25" t="s">
        <v>81</v>
      </c>
      <c r="AU53" s="170">
        <f t="shared" si="22"/>
        <v>12</v>
      </c>
      <c r="AV53" s="171">
        <f t="shared" si="23"/>
        <v>123</v>
      </c>
      <c r="AW53" s="172">
        <f t="shared" si="24"/>
        <v>135</v>
      </c>
      <c r="AX53" s="75">
        <v>0</v>
      </c>
      <c r="AY53" s="76">
        <v>0</v>
      </c>
      <c r="AZ53" s="77">
        <v>0</v>
      </c>
      <c r="BA53" s="24">
        <v>47</v>
      </c>
      <c r="BB53" s="25" t="s">
        <v>81</v>
      </c>
      <c r="BC53" s="95">
        <v>8432</v>
      </c>
      <c r="BD53" s="96">
        <v>8799</v>
      </c>
      <c r="BE53" s="97">
        <v>17231</v>
      </c>
      <c r="BF53" s="98">
        <v>7671</v>
      </c>
      <c r="BG53" s="85">
        <v>11</v>
      </c>
      <c r="BH53" s="69">
        <v>2.23</v>
      </c>
      <c r="BI53" s="31">
        <v>107.12</v>
      </c>
      <c r="BJ53" s="32">
        <f t="shared" si="25"/>
        <v>160.85698282300223</v>
      </c>
      <c r="BL53" s="67"/>
    </row>
    <row r="54" spans="1:64" s="23" customFormat="1" ht="12.75">
      <c r="A54" s="24">
        <v>48</v>
      </c>
      <c r="B54" s="25" t="s">
        <v>82</v>
      </c>
      <c r="C54" s="26">
        <v>37</v>
      </c>
      <c r="D54" s="27">
        <v>31</v>
      </c>
      <c r="E54" s="28">
        <v>68</v>
      </c>
      <c r="F54" s="29">
        <v>34</v>
      </c>
      <c r="G54" s="27">
        <v>36</v>
      </c>
      <c r="H54" s="30">
        <v>70</v>
      </c>
      <c r="I54" s="155">
        <v>3</v>
      </c>
      <c r="J54" s="156">
        <v>-5</v>
      </c>
      <c r="K54" s="157">
        <v>-2</v>
      </c>
      <c r="L54" s="24">
        <v>48</v>
      </c>
      <c r="M54" s="25" t="s">
        <v>82</v>
      </c>
      <c r="N54" s="26">
        <v>104</v>
      </c>
      <c r="O54" s="27">
        <v>91</v>
      </c>
      <c r="P54" s="28">
        <v>195</v>
      </c>
      <c r="Q54" s="29">
        <v>34</v>
      </c>
      <c r="R54" s="27">
        <v>26</v>
      </c>
      <c r="S54" s="30">
        <v>60</v>
      </c>
      <c r="T54" s="29">
        <v>6</v>
      </c>
      <c r="U54" s="27">
        <v>1</v>
      </c>
      <c r="V54" s="47">
        <v>7</v>
      </c>
      <c r="W54" s="24">
        <v>48</v>
      </c>
      <c r="X54" s="25" t="s">
        <v>82</v>
      </c>
      <c r="Y54" s="26">
        <v>110</v>
      </c>
      <c r="Z54" s="27">
        <v>111</v>
      </c>
      <c r="AA54" s="28">
        <v>221</v>
      </c>
      <c r="AB54" s="29">
        <v>12</v>
      </c>
      <c r="AC54" s="27">
        <v>9</v>
      </c>
      <c r="AD54" s="30">
        <v>21</v>
      </c>
      <c r="AE54" s="29">
        <v>9</v>
      </c>
      <c r="AF54" s="27">
        <v>4</v>
      </c>
      <c r="AG54" s="47">
        <v>13</v>
      </c>
      <c r="AH54" s="24">
        <v>48</v>
      </c>
      <c r="AI54" s="25" t="s">
        <v>82</v>
      </c>
      <c r="AJ54" s="26">
        <f t="shared" si="13"/>
        <v>144</v>
      </c>
      <c r="AK54" s="27">
        <f t="shared" si="14"/>
        <v>118</v>
      </c>
      <c r="AL54" s="28">
        <f t="shared" si="15"/>
        <v>262</v>
      </c>
      <c r="AM54" s="29">
        <f t="shared" si="16"/>
        <v>131</v>
      </c>
      <c r="AN54" s="27">
        <f t="shared" si="17"/>
        <v>124</v>
      </c>
      <c r="AO54" s="30">
        <f t="shared" si="18"/>
        <v>255</v>
      </c>
      <c r="AP54" s="155">
        <f t="shared" si="19"/>
        <v>13</v>
      </c>
      <c r="AQ54" s="156">
        <f t="shared" si="20"/>
        <v>-6</v>
      </c>
      <c r="AR54" s="157">
        <f t="shared" si="21"/>
        <v>7</v>
      </c>
      <c r="AS54" s="24">
        <v>48</v>
      </c>
      <c r="AT54" s="25" t="s">
        <v>82</v>
      </c>
      <c r="AU54" s="170">
        <f t="shared" si="22"/>
        <v>16</v>
      </c>
      <c r="AV54" s="171">
        <f t="shared" si="23"/>
        <v>-11</v>
      </c>
      <c r="AW54" s="172">
        <f t="shared" si="24"/>
        <v>5</v>
      </c>
      <c r="AX54" s="75">
        <v>0</v>
      </c>
      <c r="AY54" s="76">
        <v>0</v>
      </c>
      <c r="AZ54" s="77">
        <v>0</v>
      </c>
      <c r="BA54" s="24">
        <v>48</v>
      </c>
      <c r="BB54" s="25" t="s">
        <v>82</v>
      </c>
      <c r="BC54" s="95">
        <v>3494</v>
      </c>
      <c r="BD54" s="96">
        <v>3524</v>
      </c>
      <c r="BE54" s="97">
        <v>7018</v>
      </c>
      <c r="BF54" s="98">
        <v>2916</v>
      </c>
      <c r="BG54" s="85">
        <v>3</v>
      </c>
      <c r="BH54" s="69">
        <v>2.39</v>
      </c>
      <c r="BI54" s="31">
        <v>15.85</v>
      </c>
      <c r="BJ54" s="32">
        <f t="shared" si="25"/>
        <v>442.77602523659306</v>
      </c>
      <c r="BL54" s="67"/>
    </row>
    <row r="55" spans="1:64" s="23" customFormat="1" ht="12.75">
      <c r="A55" s="24">
        <v>49</v>
      </c>
      <c r="B55" s="25" t="s">
        <v>83</v>
      </c>
      <c r="C55" s="26">
        <v>21</v>
      </c>
      <c r="D55" s="27">
        <v>13</v>
      </c>
      <c r="E55" s="28">
        <v>34</v>
      </c>
      <c r="F55" s="29">
        <v>34</v>
      </c>
      <c r="G55" s="27">
        <v>30</v>
      </c>
      <c r="H55" s="30">
        <v>64</v>
      </c>
      <c r="I55" s="155">
        <v>-13</v>
      </c>
      <c r="J55" s="156">
        <v>-17</v>
      </c>
      <c r="K55" s="157">
        <v>-30</v>
      </c>
      <c r="L55" s="24">
        <v>49</v>
      </c>
      <c r="M55" s="25" t="s">
        <v>83</v>
      </c>
      <c r="N55" s="26">
        <v>74</v>
      </c>
      <c r="O55" s="27">
        <v>79</v>
      </c>
      <c r="P55" s="28">
        <v>153</v>
      </c>
      <c r="Q55" s="29">
        <v>14</v>
      </c>
      <c r="R55" s="27">
        <v>30</v>
      </c>
      <c r="S55" s="30">
        <v>44</v>
      </c>
      <c r="T55" s="29">
        <v>1</v>
      </c>
      <c r="U55" s="27">
        <v>0</v>
      </c>
      <c r="V55" s="47">
        <v>1</v>
      </c>
      <c r="W55" s="24">
        <v>49</v>
      </c>
      <c r="X55" s="25" t="s">
        <v>83</v>
      </c>
      <c r="Y55" s="26">
        <v>82</v>
      </c>
      <c r="Z55" s="27">
        <v>87</v>
      </c>
      <c r="AA55" s="28">
        <v>169</v>
      </c>
      <c r="AB55" s="29">
        <v>2</v>
      </c>
      <c r="AC55" s="27">
        <v>3</v>
      </c>
      <c r="AD55" s="30">
        <v>5</v>
      </c>
      <c r="AE55" s="29">
        <v>2</v>
      </c>
      <c r="AF55" s="27">
        <v>0</v>
      </c>
      <c r="AG55" s="47">
        <v>2</v>
      </c>
      <c r="AH55" s="24">
        <v>49</v>
      </c>
      <c r="AI55" s="25" t="s">
        <v>83</v>
      </c>
      <c r="AJ55" s="26">
        <f t="shared" si="13"/>
        <v>89</v>
      </c>
      <c r="AK55" s="27">
        <f t="shared" si="14"/>
        <v>109</v>
      </c>
      <c r="AL55" s="28">
        <f t="shared" si="15"/>
        <v>198</v>
      </c>
      <c r="AM55" s="29">
        <f t="shared" si="16"/>
        <v>86</v>
      </c>
      <c r="AN55" s="27">
        <f t="shared" si="17"/>
        <v>90</v>
      </c>
      <c r="AO55" s="30">
        <f t="shared" si="18"/>
        <v>176</v>
      </c>
      <c r="AP55" s="155">
        <f t="shared" si="19"/>
        <v>3</v>
      </c>
      <c r="AQ55" s="156">
        <f t="shared" si="20"/>
        <v>19</v>
      </c>
      <c r="AR55" s="157">
        <f t="shared" si="21"/>
        <v>22</v>
      </c>
      <c r="AS55" s="24">
        <v>49</v>
      </c>
      <c r="AT55" s="25" t="s">
        <v>83</v>
      </c>
      <c r="AU55" s="170">
        <f t="shared" si="22"/>
        <v>-10</v>
      </c>
      <c r="AV55" s="171">
        <f t="shared" si="23"/>
        <v>2</v>
      </c>
      <c r="AW55" s="172">
        <f t="shared" si="24"/>
        <v>-8</v>
      </c>
      <c r="AX55" s="75">
        <v>0</v>
      </c>
      <c r="AY55" s="76">
        <v>0</v>
      </c>
      <c r="AZ55" s="77">
        <v>0</v>
      </c>
      <c r="BA55" s="24">
        <v>49</v>
      </c>
      <c r="BB55" s="25" t="s">
        <v>83</v>
      </c>
      <c r="BC55" s="95">
        <v>2268</v>
      </c>
      <c r="BD55" s="96">
        <v>2516</v>
      </c>
      <c r="BE55" s="97">
        <v>4784</v>
      </c>
      <c r="BF55" s="98">
        <v>2178</v>
      </c>
      <c r="BG55" s="85">
        <v>7</v>
      </c>
      <c r="BH55" s="69">
        <v>2.18</v>
      </c>
      <c r="BI55" s="31">
        <v>33.93</v>
      </c>
      <c r="BJ55" s="32">
        <f t="shared" si="25"/>
        <v>140.99616858237547</v>
      </c>
      <c r="BL55" s="67"/>
    </row>
    <row r="56" spans="1:64" s="23" customFormat="1" ht="12.75">
      <c r="A56" s="24">
        <v>50</v>
      </c>
      <c r="B56" s="25" t="s">
        <v>84</v>
      </c>
      <c r="C56" s="26">
        <v>46</v>
      </c>
      <c r="D56" s="27">
        <v>48</v>
      </c>
      <c r="E56" s="28">
        <v>94</v>
      </c>
      <c r="F56" s="29">
        <v>32</v>
      </c>
      <c r="G56" s="27">
        <v>25</v>
      </c>
      <c r="H56" s="30">
        <v>57</v>
      </c>
      <c r="I56" s="155">
        <v>14</v>
      </c>
      <c r="J56" s="156">
        <v>23</v>
      </c>
      <c r="K56" s="157">
        <v>37</v>
      </c>
      <c r="L56" s="24">
        <v>50</v>
      </c>
      <c r="M56" s="25" t="s">
        <v>84</v>
      </c>
      <c r="N56" s="26">
        <v>129</v>
      </c>
      <c r="O56" s="27">
        <v>134</v>
      </c>
      <c r="P56" s="28">
        <v>263</v>
      </c>
      <c r="Q56" s="29">
        <v>17</v>
      </c>
      <c r="R56" s="27">
        <v>20</v>
      </c>
      <c r="S56" s="30">
        <v>37</v>
      </c>
      <c r="T56" s="29">
        <v>2</v>
      </c>
      <c r="U56" s="27">
        <v>0</v>
      </c>
      <c r="V56" s="47">
        <v>2</v>
      </c>
      <c r="W56" s="24">
        <v>50</v>
      </c>
      <c r="X56" s="25" t="s">
        <v>84</v>
      </c>
      <c r="Y56" s="26">
        <v>125</v>
      </c>
      <c r="Z56" s="27">
        <v>112</v>
      </c>
      <c r="AA56" s="28">
        <v>237</v>
      </c>
      <c r="AB56" s="29">
        <v>5</v>
      </c>
      <c r="AC56" s="27">
        <v>1</v>
      </c>
      <c r="AD56" s="30">
        <v>6</v>
      </c>
      <c r="AE56" s="29">
        <v>12</v>
      </c>
      <c r="AF56" s="27">
        <v>8</v>
      </c>
      <c r="AG56" s="47">
        <v>20</v>
      </c>
      <c r="AH56" s="24">
        <v>50</v>
      </c>
      <c r="AI56" s="25" t="s">
        <v>84</v>
      </c>
      <c r="AJ56" s="26">
        <f t="shared" si="13"/>
        <v>148</v>
      </c>
      <c r="AK56" s="27">
        <f t="shared" si="14"/>
        <v>154</v>
      </c>
      <c r="AL56" s="28">
        <f t="shared" si="15"/>
        <v>302</v>
      </c>
      <c r="AM56" s="29">
        <f t="shared" si="16"/>
        <v>142</v>
      </c>
      <c r="AN56" s="27">
        <f t="shared" si="17"/>
        <v>121</v>
      </c>
      <c r="AO56" s="30">
        <f t="shared" si="18"/>
        <v>263</v>
      </c>
      <c r="AP56" s="155">
        <f t="shared" si="19"/>
        <v>6</v>
      </c>
      <c r="AQ56" s="156">
        <f t="shared" si="20"/>
        <v>33</v>
      </c>
      <c r="AR56" s="157">
        <f t="shared" si="21"/>
        <v>39</v>
      </c>
      <c r="AS56" s="24">
        <v>50</v>
      </c>
      <c r="AT56" s="25" t="s">
        <v>84</v>
      </c>
      <c r="AU56" s="170">
        <f t="shared" si="22"/>
        <v>20</v>
      </c>
      <c r="AV56" s="171">
        <f t="shared" si="23"/>
        <v>56</v>
      </c>
      <c r="AW56" s="172">
        <f t="shared" si="24"/>
        <v>76</v>
      </c>
      <c r="AX56" s="75">
        <v>0</v>
      </c>
      <c r="AY56" s="76">
        <v>0</v>
      </c>
      <c r="AZ56" s="77">
        <v>0</v>
      </c>
      <c r="BA56" s="24">
        <v>50</v>
      </c>
      <c r="BB56" s="25" t="s">
        <v>84</v>
      </c>
      <c r="BC56" s="95">
        <v>4147</v>
      </c>
      <c r="BD56" s="96">
        <v>4113</v>
      </c>
      <c r="BE56" s="97">
        <v>8260</v>
      </c>
      <c r="BF56" s="98">
        <v>3411</v>
      </c>
      <c r="BG56" s="85">
        <v>2</v>
      </c>
      <c r="BH56" s="69">
        <v>2.42</v>
      </c>
      <c r="BI56" s="31">
        <v>45.17</v>
      </c>
      <c r="BJ56" s="32">
        <f t="shared" si="25"/>
        <v>182.8647332300199</v>
      </c>
      <c r="BL56" s="67"/>
    </row>
    <row r="57" spans="1:64" s="23" customFormat="1" ht="12.75">
      <c r="A57" s="24">
        <v>51</v>
      </c>
      <c r="B57" s="25" t="s">
        <v>85</v>
      </c>
      <c r="C57" s="26">
        <v>14</v>
      </c>
      <c r="D57" s="27">
        <v>17</v>
      </c>
      <c r="E57" s="28">
        <v>31</v>
      </c>
      <c r="F57" s="29">
        <v>27</v>
      </c>
      <c r="G57" s="27">
        <v>24</v>
      </c>
      <c r="H57" s="30">
        <v>51</v>
      </c>
      <c r="I57" s="155">
        <v>-13</v>
      </c>
      <c r="J57" s="156">
        <v>-7</v>
      </c>
      <c r="K57" s="157">
        <v>-20</v>
      </c>
      <c r="L57" s="24">
        <v>51</v>
      </c>
      <c r="M57" s="25" t="s">
        <v>85</v>
      </c>
      <c r="N57" s="26">
        <v>56</v>
      </c>
      <c r="O57" s="27">
        <v>57</v>
      </c>
      <c r="P57" s="28">
        <v>113</v>
      </c>
      <c r="Q57" s="29">
        <v>6</v>
      </c>
      <c r="R57" s="27">
        <v>8</v>
      </c>
      <c r="S57" s="30">
        <v>14</v>
      </c>
      <c r="T57" s="29">
        <v>0</v>
      </c>
      <c r="U57" s="27">
        <v>0</v>
      </c>
      <c r="V57" s="47">
        <v>0</v>
      </c>
      <c r="W57" s="24">
        <v>51</v>
      </c>
      <c r="X57" s="25" t="s">
        <v>85</v>
      </c>
      <c r="Y57" s="26">
        <v>68</v>
      </c>
      <c r="Z57" s="27">
        <v>66</v>
      </c>
      <c r="AA57" s="28">
        <v>134</v>
      </c>
      <c r="AB57" s="29">
        <v>1</v>
      </c>
      <c r="AC57" s="27">
        <v>4</v>
      </c>
      <c r="AD57" s="30">
        <v>5</v>
      </c>
      <c r="AE57" s="29">
        <v>7</v>
      </c>
      <c r="AF57" s="27">
        <v>8</v>
      </c>
      <c r="AG57" s="47">
        <v>15</v>
      </c>
      <c r="AH57" s="24">
        <v>51</v>
      </c>
      <c r="AI57" s="25" t="s">
        <v>85</v>
      </c>
      <c r="AJ57" s="26">
        <f t="shared" si="13"/>
        <v>62</v>
      </c>
      <c r="AK57" s="27">
        <f t="shared" si="14"/>
        <v>65</v>
      </c>
      <c r="AL57" s="28">
        <f t="shared" si="15"/>
        <v>127</v>
      </c>
      <c r="AM57" s="29">
        <f t="shared" si="16"/>
        <v>76</v>
      </c>
      <c r="AN57" s="27">
        <f t="shared" si="17"/>
        <v>78</v>
      </c>
      <c r="AO57" s="30">
        <f t="shared" si="18"/>
        <v>154</v>
      </c>
      <c r="AP57" s="155">
        <f t="shared" si="19"/>
        <v>-14</v>
      </c>
      <c r="AQ57" s="156">
        <f t="shared" si="20"/>
        <v>-13</v>
      </c>
      <c r="AR57" s="157">
        <f t="shared" si="21"/>
        <v>-27</v>
      </c>
      <c r="AS57" s="24">
        <v>51</v>
      </c>
      <c r="AT57" s="25" t="s">
        <v>85</v>
      </c>
      <c r="AU57" s="170">
        <f t="shared" si="22"/>
        <v>-27</v>
      </c>
      <c r="AV57" s="171">
        <f t="shared" si="23"/>
        <v>-20</v>
      </c>
      <c r="AW57" s="172">
        <f t="shared" si="24"/>
        <v>-47</v>
      </c>
      <c r="AX57" s="75">
        <v>0</v>
      </c>
      <c r="AY57" s="76">
        <v>0</v>
      </c>
      <c r="AZ57" s="77">
        <v>0</v>
      </c>
      <c r="BA57" s="24">
        <v>51</v>
      </c>
      <c r="BB57" s="25" t="s">
        <v>85</v>
      </c>
      <c r="BC57" s="95">
        <v>2291</v>
      </c>
      <c r="BD57" s="96">
        <v>2231</v>
      </c>
      <c r="BE57" s="97">
        <v>4522</v>
      </c>
      <c r="BF57" s="98">
        <v>2082</v>
      </c>
      <c r="BG57" s="85">
        <v>8</v>
      </c>
      <c r="BH57" s="69">
        <v>2.15</v>
      </c>
      <c r="BI57" s="31">
        <v>66.74</v>
      </c>
      <c r="BJ57" s="32">
        <f t="shared" si="25"/>
        <v>67.75546898411747</v>
      </c>
      <c r="BL57" s="67"/>
    </row>
    <row r="58" spans="1:64" s="23" customFormat="1" ht="12.75">
      <c r="A58" s="24">
        <v>52</v>
      </c>
      <c r="B58" s="25" t="s">
        <v>86</v>
      </c>
      <c r="C58" s="26">
        <v>43</v>
      </c>
      <c r="D58" s="27">
        <v>41</v>
      </c>
      <c r="E58" s="28">
        <v>84</v>
      </c>
      <c r="F58" s="29">
        <v>33</v>
      </c>
      <c r="G58" s="27">
        <v>32</v>
      </c>
      <c r="H58" s="30">
        <v>65</v>
      </c>
      <c r="I58" s="155">
        <v>10</v>
      </c>
      <c r="J58" s="156">
        <v>9</v>
      </c>
      <c r="K58" s="157">
        <v>19</v>
      </c>
      <c r="L58" s="24">
        <v>52</v>
      </c>
      <c r="M58" s="25" t="s">
        <v>86</v>
      </c>
      <c r="N58" s="26">
        <v>168</v>
      </c>
      <c r="O58" s="27">
        <v>178</v>
      </c>
      <c r="P58" s="28">
        <v>346</v>
      </c>
      <c r="Q58" s="29">
        <v>25</v>
      </c>
      <c r="R58" s="27">
        <v>29</v>
      </c>
      <c r="S58" s="30">
        <v>54</v>
      </c>
      <c r="T58" s="29">
        <v>0</v>
      </c>
      <c r="U58" s="27">
        <v>0</v>
      </c>
      <c r="V58" s="47">
        <v>0</v>
      </c>
      <c r="W58" s="24">
        <v>52</v>
      </c>
      <c r="X58" s="25" t="s">
        <v>86</v>
      </c>
      <c r="Y58" s="26">
        <v>108</v>
      </c>
      <c r="Z58" s="27">
        <v>117</v>
      </c>
      <c r="AA58" s="28">
        <v>225</v>
      </c>
      <c r="AB58" s="29">
        <v>8</v>
      </c>
      <c r="AC58" s="27">
        <v>11</v>
      </c>
      <c r="AD58" s="30">
        <v>19</v>
      </c>
      <c r="AE58" s="29">
        <v>8</v>
      </c>
      <c r="AF58" s="27">
        <v>4</v>
      </c>
      <c r="AG58" s="47">
        <v>12</v>
      </c>
      <c r="AH58" s="24">
        <v>52</v>
      </c>
      <c r="AI58" s="25" t="s">
        <v>86</v>
      </c>
      <c r="AJ58" s="26">
        <f t="shared" si="13"/>
        <v>193</v>
      </c>
      <c r="AK58" s="27">
        <f t="shared" si="14"/>
        <v>207</v>
      </c>
      <c r="AL58" s="28">
        <f t="shared" si="15"/>
        <v>400</v>
      </c>
      <c r="AM58" s="29">
        <f t="shared" si="16"/>
        <v>124</v>
      </c>
      <c r="AN58" s="27">
        <f t="shared" si="17"/>
        <v>132</v>
      </c>
      <c r="AO58" s="30">
        <f t="shared" si="18"/>
        <v>256</v>
      </c>
      <c r="AP58" s="155">
        <f t="shared" si="19"/>
        <v>69</v>
      </c>
      <c r="AQ58" s="156">
        <f t="shared" si="20"/>
        <v>75</v>
      </c>
      <c r="AR58" s="157">
        <f t="shared" si="21"/>
        <v>144</v>
      </c>
      <c r="AS58" s="24">
        <v>52</v>
      </c>
      <c r="AT58" s="25" t="s">
        <v>86</v>
      </c>
      <c r="AU58" s="170">
        <f t="shared" si="22"/>
        <v>79</v>
      </c>
      <c r="AV58" s="171">
        <f t="shared" si="23"/>
        <v>84</v>
      </c>
      <c r="AW58" s="172">
        <f t="shared" si="24"/>
        <v>163</v>
      </c>
      <c r="AX58" s="75">
        <v>0</v>
      </c>
      <c r="AY58" s="76">
        <v>0</v>
      </c>
      <c r="AZ58" s="77">
        <v>0</v>
      </c>
      <c r="BA58" s="24">
        <v>52</v>
      </c>
      <c r="BB58" s="25" t="s">
        <v>86</v>
      </c>
      <c r="BC58" s="95">
        <v>3994</v>
      </c>
      <c r="BD58" s="96">
        <v>4156</v>
      </c>
      <c r="BE58" s="97">
        <v>8150</v>
      </c>
      <c r="BF58" s="98">
        <v>3546</v>
      </c>
      <c r="BG58" s="85">
        <v>4</v>
      </c>
      <c r="BH58" s="69">
        <v>2.29</v>
      </c>
      <c r="BI58" s="31">
        <v>30.48</v>
      </c>
      <c r="BJ58" s="32">
        <f t="shared" si="25"/>
        <v>267.3884514435695</v>
      </c>
      <c r="BL58" s="67"/>
    </row>
    <row r="59" spans="1:64" s="23" customFormat="1" ht="12.75">
      <c r="A59" s="24">
        <v>53</v>
      </c>
      <c r="B59" s="25" t="s">
        <v>87</v>
      </c>
      <c r="C59" s="26">
        <v>127</v>
      </c>
      <c r="D59" s="27">
        <v>140</v>
      </c>
      <c r="E59" s="28">
        <v>267</v>
      </c>
      <c r="F59" s="29">
        <v>143</v>
      </c>
      <c r="G59" s="27">
        <v>157</v>
      </c>
      <c r="H59" s="30">
        <v>300</v>
      </c>
      <c r="I59" s="155">
        <v>-16</v>
      </c>
      <c r="J59" s="156">
        <v>-17</v>
      </c>
      <c r="K59" s="157">
        <v>-33</v>
      </c>
      <c r="L59" s="24">
        <v>53</v>
      </c>
      <c r="M59" s="25" t="s">
        <v>87</v>
      </c>
      <c r="N59" s="26">
        <v>372</v>
      </c>
      <c r="O59" s="27">
        <v>366</v>
      </c>
      <c r="P59" s="28">
        <v>738</v>
      </c>
      <c r="Q59" s="29">
        <v>86</v>
      </c>
      <c r="R59" s="27">
        <v>119</v>
      </c>
      <c r="S59" s="30">
        <v>205</v>
      </c>
      <c r="T59" s="29">
        <v>9</v>
      </c>
      <c r="U59" s="27">
        <v>4</v>
      </c>
      <c r="V59" s="47">
        <v>13</v>
      </c>
      <c r="W59" s="24">
        <v>53</v>
      </c>
      <c r="X59" s="25" t="s">
        <v>87</v>
      </c>
      <c r="Y59" s="26">
        <v>313</v>
      </c>
      <c r="Z59" s="27">
        <v>323</v>
      </c>
      <c r="AA59" s="28">
        <v>636</v>
      </c>
      <c r="AB59" s="29">
        <v>17</v>
      </c>
      <c r="AC59" s="27">
        <v>11</v>
      </c>
      <c r="AD59" s="30">
        <v>28</v>
      </c>
      <c r="AE59" s="29">
        <v>17</v>
      </c>
      <c r="AF59" s="27">
        <v>6</v>
      </c>
      <c r="AG59" s="47">
        <v>23</v>
      </c>
      <c r="AH59" s="24">
        <v>53</v>
      </c>
      <c r="AI59" s="25" t="s">
        <v>87</v>
      </c>
      <c r="AJ59" s="26">
        <f t="shared" si="13"/>
        <v>467</v>
      </c>
      <c r="AK59" s="27">
        <f t="shared" si="14"/>
        <v>489</v>
      </c>
      <c r="AL59" s="28">
        <f t="shared" si="15"/>
        <v>956</v>
      </c>
      <c r="AM59" s="29">
        <f t="shared" si="16"/>
        <v>347</v>
      </c>
      <c r="AN59" s="27">
        <f t="shared" si="17"/>
        <v>340</v>
      </c>
      <c r="AO59" s="30">
        <f t="shared" si="18"/>
        <v>687</v>
      </c>
      <c r="AP59" s="155">
        <f t="shared" si="19"/>
        <v>120</v>
      </c>
      <c r="AQ59" s="156">
        <f t="shared" si="20"/>
        <v>149</v>
      </c>
      <c r="AR59" s="157">
        <f t="shared" si="21"/>
        <v>269</v>
      </c>
      <c r="AS59" s="24">
        <v>53</v>
      </c>
      <c r="AT59" s="25" t="s">
        <v>87</v>
      </c>
      <c r="AU59" s="170">
        <f t="shared" si="22"/>
        <v>104</v>
      </c>
      <c r="AV59" s="171">
        <f t="shared" si="23"/>
        <v>132</v>
      </c>
      <c r="AW59" s="172">
        <f t="shared" si="24"/>
        <v>236</v>
      </c>
      <c r="AX59" s="75">
        <v>0</v>
      </c>
      <c r="AY59" s="76">
        <v>0</v>
      </c>
      <c r="AZ59" s="77">
        <v>0</v>
      </c>
      <c r="BA59" s="24">
        <v>53</v>
      </c>
      <c r="BB59" s="25" t="s">
        <v>87</v>
      </c>
      <c r="BC59" s="95">
        <v>13140</v>
      </c>
      <c r="BD59" s="96">
        <v>13775</v>
      </c>
      <c r="BE59" s="97">
        <v>26915</v>
      </c>
      <c r="BF59" s="98">
        <v>11637</v>
      </c>
      <c r="BG59" s="85">
        <v>8</v>
      </c>
      <c r="BH59" s="69">
        <v>2.3</v>
      </c>
      <c r="BI59" s="31">
        <v>114.4</v>
      </c>
      <c r="BJ59" s="32">
        <f t="shared" si="25"/>
        <v>235.270979020979</v>
      </c>
      <c r="BL59" s="67"/>
    </row>
    <row r="60" spans="1:64" s="23" customFormat="1" ht="12.75">
      <c r="A60" s="24">
        <v>54</v>
      </c>
      <c r="B60" s="25" t="s">
        <v>88</v>
      </c>
      <c r="C60" s="26">
        <v>148</v>
      </c>
      <c r="D60" s="27">
        <v>146</v>
      </c>
      <c r="E60" s="28">
        <v>294</v>
      </c>
      <c r="F60" s="29">
        <v>145</v>
      </c>
      <c r="G60" s="27">
        <v>168</v>
      </c>
      <c r="H60" s="30">
        <v>313</v>
      </c>
      <c r="I60" s="155">
        <v>3</v>
      </c>
      <c r="J60" s="156">
        <v>-22</v>
      </c>
      <c r="K60" s="157">
        <v>-19</v>
      </c>
      <c r="L60" s="24">
        <v>54</v>
      </c>
      <c r="M60" s="25" t="s">
        <v>88</v>
      </c>
      <c r="N60" s="26">
        <v>624</v>
      </c>
      <c r="O60" s="27">
        <v>609</v>
      </c>
      <c r="P60" s="28">
        <v>1233</v>
      </c>
      <c r="Q60" s="29">
        <v>89</v>
      </c>
      <c r="R60" s="27">
        <v>117</v>
      </c>
      <c r="S60" s="30">
        <v>206</v>
      </c>
      <c r="T60" s="29">
        <v>19</v>
      </c>
      <c r="U60" s="27">
        <v>11</v>
      </c>
      <c r="V60" s="47">
        <v>30</v>
      </c>
      <c r="W60" s="24">
        <v>54</v>
      </c>
      <c r="X60" s="25" t="s">
        <v>88</v>
      </c>
      <c r="Y60" s="26">
        <v>622</v>
      </c>
      <c r="Z60" s="27">
        <v>598</v>
      </c>
      <c r="AA60" s="28">
        <v>1220</v>
      </c>
      <c r="AB60" s="29">
        <v>19</v>
      </c>
      <c r="AC60" s="27">
        <v>12</v>
      </c>
      <c r="AD60" s="30">
        <v>31</v>
      </c>
      <c r="AE60" s="29">
        <v>28</v>
      </c>
      <c r="AF60" s="27">
        <v>21</v>
      </c>
      <c r="AG60" s="47">
        <v>49</v>
      </c>
      <c r="AH60" s="24">
        <v>54</v>
      </c>
      <c r="AI60" s="25" t="s">
        <v>88</v>
      </c>
      <c r="AJ60" s="26">
        <f t="shared" si="13"/>
        <v>732</v>
      </c>
      <c r="AK60" s="27">
        <f t="shared" si="14"/>
        <v>737</v>
      </c>
      <c r="AL60" s="28">
        <f t="shared" si="15"/>
        <v>1469</v>
      </c>
      <c r="AM60" s="29">
        <f t="shared" si="16"/>
        <v>669</v>
      </c>
      <c r="AN60" s="27">
        <f t="shared" si="17"/>
        <v>631</v>
      </c>
      <c r="AO60" s="30">
        <f t="shared" si="18"/>
        <v>1300</v>
      </c>
      <c r="AP60" s="155">
        <f t="shared" si="19"/>
        <v>63</v>
      </c>
      <c r="AQ60" s="156">
        <f t="shared" si="20"/>
        <v>106</v>
      </c>
      <c r="AR60" s="157">
        <f t="shared" si="21"/>
        <v>169</v>
      </c>
      <c r="AS60" s="24">
        <v>54</v>
      </c>
      <c r="AT60" s="25" t="s">
        <v>88</v>
      </c>
      <c r="AU60" s="170">
        <f t="shared" si="22"/>
        <v>66</v>
      </c>
      <c r="AV60" s="171">
        <f t="shared" si="23"/>
        <v>84</v>
      </c>
      <c r="AW60" s="172">
        <f t="shared" si="24"/>
        <v>150</v>
      </c>
      <c r="AX60" s="75">
        <v>0</v>
      </c>
      <c r="AY60" s="76">
        <v>0</v>
      </c>
      <c r="AZ60" s="77">
        <v>0</v>
      </c>
      <c r="BA60" s="24">
        <v>54</v>
      </c>
      <c r="BB60" s="25" t="s">
        <v>88</v>
      </c>
      <c r="BC60" s="95">
        <v>14899</v>
      </c>
      <c r="BD60" s="96">
        <v>16285</v>
      </c>
      <c r="BE60" s="97">
        <v>31184</v>
      </c>
      <c r="BF60" s="98">
        <v>14331</v>
      </c>
      <c r="BG60" s="85">
        <v>20</v>
      </c>
      <c r="BH60" s="69">
        <v>2.16</v>
      </c>
      <c r="BI60" s="31">
        <v>44.69</v>
      </c>
      <c r="BJ60" s="32">
        <f t="shared" si="25"/>
        <v>697.7847393152831</v>
      </c>
      <c r="BL60" s="67"/>
    </row>
    <row r="61" spans="1:64" s="23" customFormat="1" ht="12.75">
      <c r="A61" s="24">
        <v>55</v>
      </c>
      <c r="B61" s="25" t="s">
        <v>89</v>
      </c>
      <c r="C61" s="26">
        <v>66</v>
      </c>
      <c r="D61" s="27">
        <v>61</v>
      </c>
      <c r="E61" s="28">
        <v>127</v>
      </c>
      <c r="F61" s="29">
        <v>43</v>
      </c>
      <c r="G61" s="27">
        <v>76</v>
      </c>
      <c r="H61" s="30">
        <v>119</v>
      </c>
      <c r="I61" s="155">
        <v>23</v>
      </c>
      <c r="J61" s="156">
        <v>-15</v>
      </c>
      <c r="K61" s="157">
        <v>8</v>
      </c>
      <c r="L61" s="24">
        <v>55</v>
      </c>
      <c r="M61" s="25" t="s">
        <v>89</v>
      </c>
      <c r="N61" s="26">
        <v>224</v>
      </c>
      <c r="O61" s="27">
        <v>222</v>
      </c>
      <c r="P61" s="28">
        <v>446</v>
      </c>
      <c r="Q61" s="29">
        <v>41</v>
      </c>
      <c r="R61" s="27">
        <v>52</v>
      </c>
      <c r="S61" s="30">
        <v>93</v>
      </c>
      <c r="T61" s="29">
        <v>4</v>
      </c>
      <c r="U61" s="27">
        <v>1</v>
      </c>
      <c r="V61" s="47">
        <v>5</v>
      </c>
      <c r="W61" s="24">
        <v>55</v>
      </c>
      <c r="X61" s="25" t="s">
        <v>89</v>
      </c>
      <c r="Y61" s="26">
        <v>203</v>
      </c>
      <c r="Z61" s="27">
        <v>187</v>
      </c>
      <c r="AA61" s="28">
        <v>390</v>
      </c>
      <c r="AB61" s="29">
        <v>10</v>
      </c>
      <c r="AC61" s="27">
        <v>5</v>
      </c>
      <c r="AD61" s="30">
        <v>15</v>
      </c>
      <c r="AE61" s="29">
        <v>0</v>
      </c>
      <c r="AF61" s="27">
        <v>0</v>
      </c>
      <c r="AG61" s="47">
        <v>0</v>
      </c>
      <c r="AH61" s="24">
        <v>55</v>
      </c>
      <c r="AI61" s="25" t="s">
        <v>89</v>
      </c>
      <c r="AJ61" s="26">
        <f t="shared" si="13"/>
        <v>269</v>
      </c>
      <c r="AK61" s="27">
        <f t="shared" si="14"/>
        <v>275</v>
      </c>
      <c r="AL61" s="28">
        <f t="shared" si="15"/>
        <v>544</v>
      </c>
      <c r="AM61" s="29">
        <f t="shared" si="16"/>
        <v>213</v>
      </c>
      <c r="AN61" s="27">
        <f t="shared" si="17"/>
        <v>192</v>
      </c>
      <c r="AO61" s="30">
        <f t="shared" si="18"/>
        <v>405</v>
      </c>
      <c r="AP61" s="155">
        <f t="shared" si="19"/>
        <v>56</v>
      </c>
      <c r="AQ61" s="156">
        <f t="shared" si="20"/>
        <v>83</v>
      </c>
      <c r="AR61" s="157">
        <f t="shared" si="21"/>
        <v>139</v>
      </c>
      <c r="AS61" s="24">
        <v>55</v>
      </c>
      <c r="AT61" s="25" t="s">
        <v>89</v>
      </c>
      <c r="AU61" s="170">
        <f t="shared" si="22"/>
        <v>79</v>
      </c>
      <c r="AV61" s="171">
        <f t="shared" si="23"/>
        <v>68</v>
      </c>
      <c r="AW61" s="172">
        <f t="shared" si="24"/>
        <v>147</v>
      </c>
      <c r="AX61" s="75">
        <v>0</v>
      </c>
      <c r="AY61" s="76">
        <v>0</v>
      </c>
      <c r="AZ61" s="77">
        <v>0</v>
      </c>
      <c r="BA61" s="24">
        <v>55</v>
      </c>
      <c r="BB61" s="25" t="s">
        <v>89</v>
      </c>
      <c r="BC61" s="95">
        <v>5765</v>
      </c>
      <c r="BD61" s="96">
        <v>5861</v>
      </c>
      <c r="BE61" s="97">
        <v>11626</v>
      </c>
      <c r="BF61" s="98">
        <v>5112</v>
      </c>
      <c r="BG61" s="85">
        <v>4</v>
      </c>
      <c r="BH61" s="69">
        <v>2.27</v>
      </c>
      <c r="BI61" s="31">
        <v>65.81</v>
      </c>
      <c r="BJ61" s="32">
        <f t="shared" si="25"/>
        <v>176.66008205439903</v>
      </c>
      <c r="BL61" s="67"/>
    </row>
    <row r="62" spans="1:64" s="23" customFormat="1" ht="12.75">
      <c r="A62" s="24">
        <v>56</v>
      </c>
      <c r="B62" s="25" t="s">
        <v>90</v>
      </c>
      <c r="C62" s="26">
        <v>49</v>
      </c>
      <c r="D62" s="27">
        <v>42</v>
      </c>
      <c r="E62" s="28">
        <v>91</v>
      </c>
      <c r="F62" s="29">
        <v>31</v>
      </c>
      <c r="G62" s="27">
        <v>45</v>
      </c>
      <c r="H62" s="30">
        <v>76</v>
      </c>
      <c r="I62" s="155">
        <v>18</v>
      </c>
      <c r="J62" s="156">
        <v>-3</v>
      </c>
      <c r="K62" s="157">
        <v>15</v>
      </c>
      <c r="L62" s="24">
        <v>56</v>
      </c>
      <c r="M62" s="25" t="s">
        <v>90</v>
      </c>
      <c r="N62" s="26">
        <v>141</v>
      </c>
      <c r="O62" s="27">
        <v>143</v>
      </c>
      <c r="P62" s="28">
        <v>284</v>
      </c>
      <c r="Q62" s="29">
        <v>43</v>
      </c>
      <c r="R62" s="27">
        <v>51</v>
      </c>
      <c r="S62" s="30">
        <v>94</v>
      </c>
      <c r="T62" s="29">
        <v>2</v>
      </c>
      <c r="U62" s="27">
        <v>0</v>
      </c>
      <c r="V62" s="47">
        <v>2</v>
      </c>
      <c r="W62" s="24">
        <v>56</v>
      </c>
      <c r="X62" s="25" t="s">
        <v>90</v>
      </c>
      <c r="Y62" s="26">
        <v>146</v>
      </c>
      <c r="Z62" s="27">
        <v>144</v>
      </c>
      <c r="AA62" s="28">
        <v>290</v>
      </c>
      <c r="AB62" s="29">
        <v>6</v>
      </c>
      <c r="AC62" s="27">
        <v>6</v>
      </c>
      <c r="AD62" s="30">
        <v>12</v>
      </c>
      <c r="AE62" s="29">
        <v>5</v>
      </c>
      <c r="AF62" s="27">
        <v>5</v>
      </c>
      <c r="AG62" s="47">
        <v>10</v>
      </c>
      <c r="AH62" s="24">
        <v>56</v>
      </c>
      <c r="AI62" s="25" t="s">
        <v>90</v>
      </c>
      <c r="AJ62" s="26">
        <f t="shared" si="13"/>
        <v>186</v>
      </c>
      <c r="AK62" s="27">
        <f t="shared" si="14"/>
        <v>194</v>
      </c>
      <c r="AL62" s="28">
        <f t="shared" si="15"/>
        <v>380</v>
      </c>
      <c r="AM62" s="29">
        <f t="shared" si="16"/>
        <v>157</v>
      </c>
      <c r="AN62" s="27">
        <f t="shared" si="17"/>
        <v>155</v>
      </c>
      <c r="AO62" s="30">
        <f t="shared" si="18"/>
        <v>312</v>
      </c>
      <c r="AP62" s="155">
        <f t="shared" si="19"/>
        <v>29</v>
      </c>
      <c r="AQ62" s="156">
        <f t="shared" si="20"/>
        <v>39</v>
      </c>
      <c r="AR62" s="157">
        <f t="shared" si="21"/>
        <v>68</v>
      </c>
      <c r="AS62" s="24">
        <v>56</v>
      </c>
      <c r="AT62" s="25" t="s">
        <v>90</v>
      </c>
      <c r="AU62" s="170">
        <f t="shared" si="22"/>
        <v>47</v>
      </c>
      <c r="AV62" s="171">
        <f t="shared" si="23"/>
        <v>36</v>
      </c>
      <c r="AW62" s="172">
        <f t="shared" si="24"/>
        <v>83</v>
      </c>
      <c r="AX62" s="75">
        <v>0</v>
      </c>
      <c r="AY62" s="76">
        <v>0</v>
      </c>
      <c r="AZ62" s="77">
        <v>0</v>
      </c>
      <c r="BA62" s="24">
        <v>56</v>
      </c>
      <c r="BB62" s="25" t="s">
        <v>90</v>
      </c>
      <c r="BC62" s="95">
        <v>3707</v>
      </c>
      <c r="BD62" s="96">
        <v>3629</v>
      </c>
      <c r="BE62" s="97">
        <v>7336</v>
      </c>
      <c r="BF62" s="98">
        <v>3164</v>
      </c>
      <c r="BG62" s="85">
        <v>4</v>
      </c>
      <c r="BH62" s="69">
        <v>2.31</v>
      </c>
      <c r="BI62" s="31">
        <v>34.78</v>
      </c>
      <c r="BJ62" s="32">
        <f t="shared" si="25"/>
        <v>210.92581943645772</v>
      </c>
      <c r="BL62" s="67"/>
    </row>
    <row r="63" spans="1:64" s="23" customFormat="1" ht="12.75">
      <c r="A63" s="24">
        <v>57</v>
      </c>
      <c r="B63" s="25" t="s">
        <v>91</v>
      </c>
      <c r="C63" s="26">
        <v>66</v>
      </c>
      <c r="D63" s="27">
        <v>54</v>
      </c>
      <c r="E63" s="28">
        <v>120</v>
      </c>
      <c r="F63" s="29">
        <v>70</v>
      </c>
      <c r="G63" s="27">
        <v>90</v>
      </c>
      <c r="H63" s="30">
        <v>160</v>
      </c>
      <c r="I63" s="155">
        <v>-4</v>
      </c>
      <c r="J63" s="156">
        <v>-36</v>
      </c>
      <c r="K63" s="157">
        <v>-40</v>
      </c>
      <c r="L63" s="24">
        <v>57</v>
      </c>
      <c r="M63" s="25" t="s">
        <v>91</v>
      </c>
      <c r="N63" s="26">
        <v>287</v>
      </c>
      <c r="O63" s="27">
        <v>278</v>
      </c>
      <c r="P63" s="28">
        <v>565</v>
      </c>
      <c r="Q63" s="29">
        <v>22</v>
      </c>
      <c r="R63" s="27">
        <v>55</v>
      </c>
      <c r="S63" s="30">
        <v>77</v>
      </c>
      <c r="T63" s="29">
        <v>2</v>
      </c>
      <c r="U63" s="27">
        <v>5</v>
      </c>
      <c r="V63" s="47">
        <v>7</v>
      </c>
      <c r="W63" s="24">
        <v>57</v>
      </c>
      <c r="X63" s="25" t="s">
        <v>91</v>
      </c>
      <c r="Y63" s="26">
        <v>225</v>
      </c>
      <c r="Z63" s="27">
        <v>226</v>
      </c>
      <c r="AA63" s="28">
        <v>451</v>
      </c>
      <c r="AB63" s="29">
        <v>12</v>
      </c>
      <c r="AC63" s="27">
        <v>16</v>
      </c>
      <c r="AD63" s="30">
        <v>28</v>
      </c>
      <c r="AE63" s="29">
        <v>5</v>
      </c>
      <c r="AF63" s="27">
        <v>2</v>
      </c>
      <c r="AG63" s="47">
        <v>7</v>
      </c>
      <c r="AH63" s="24">
        <v>57</v>
      </c>
      <c r="AI63" s="25" t="s">
        <v>91</v>
      </c>
      <c r="AJ63" s="26">
        <f t="shared" si="13"/>
        <v>311</v>
      </c>
      <c r="AK63" s="27">
        <f t="shared" si="14"/>
        <v>338</v>
      </c>
      <c r="AL63" s="28">
        <f t="shared" si="15"/>
        <v>649</v>
      </c>
      <c r="AM63" s="29">
        <f t="shared" si="16"/>
        <v>242</v>
      </c>
      <c r="AN63" s="27">
        <f t="shared" si="17"/>
        <v>244</v>
      </c>
      <c r="AO63" s="30">
        <f t="shared" si="18"/>
        <v>486</v>
      </c>
      <c r="AP63" s="155">
        <f t="shared" si="19"/>
        <v>69</v>
      </c>
      <c r="AQ63" s="156">
        <f t="shared" si="20"/>
        <v>94</v>
      </c>
      <c r="AR63" s="157">
        <f t="shared" si="21"/>
        <v>163</v>
      </c>
      <c r="AS63" s="24">
        <v>57</v>
      </c>
      <c r="AT63" s="25" t="s">
        <v>91</v>
      </c>
      <c r="AU63" s="170">
        <f t="shared" si="22"/>
        <v>65</v>
      </c>
      <c r="AV63" s="171">
        <f t="shared" si="23"/>
        <v>58</v>
      </c>
      <c r="AW63" s="172">
        <f t="shared" si="24"/>
        <v>123</v>
      </c>
      <c r="AX63" s="75">
        <v>0</v>
      </c>
      <c r="AY63" s="76">
        <v>0</v>
      </c>
      <c r="AZ63" s="77">
        <v>0</v>
      </c>
      <c r="BA63" s="24">
        <v>57</v>
      </c>
      <c r="BB63" s="25" t="s">
        <v>91</v>
      </c>
      <c r="BC63" s="95">
        <v>7160</v>
      </c>
      <c r="BD63" s="96">
        <v>7559</v>
      </c>
      <c r="BE63" s="97">
        <v>14719</v>
      </c>
      <c r="BF63" s="98">
        <v>6506</v>
      </c>
      <c r="BG63" s="85">
        <v>6</v>
      </c>
      <c r="BH63" s="69">
        <v>2.24</v>
      </c>
      <c r="BI63" s="31">
        <v>96.54</v>
      </c>
      <c r="BJ63" s="32">
        <f t="shared" si="25"/>
        <v>152.46529935777914</v>
      </c>
      <c r="BL63" s="67"/>
    </row>
    <row r="64" spans="1:64" s="23" customFormat="1" ht="12.75">
      <c r="A64" s="24">
        <v>58</v>
      </c>
      <c r="B64" s="25" t="s">
        <v>92</v>
      </c>
      <c r="C64" s="26">
        <v>11</v>
      </c>
      <c r="D64" s="27">
        <v>12</v>
      </c>
      <c r="E64" s="28">
        <v>23</v>
      </c>
      <c r="F64" s="29">
        <v>23</v>
      </c>
      <c r="G64" s="27">
        <v>30</v>
      </c>
      <c r="H64" s="30">
        <v>53</v>
      </c>
      <c r="I64" s="155">
        <v>-12</v>
      </c>
      <c r="J64" s="156">
        <v>-18</v>
      </c>
      <c r="K64" s="157">
        <v>-30</v>
      </c>
      <c r="L64" s="24">
        <v>58</v>
      </c>
      <c r="M64" s="25" t="s">
        <v>92</v>
      </c>
      <c r="N64" s="26">
        <v>79</v>
      </c>
      <c r="O64" s="27">
        <v>52</v>
      </c>
      <c r="P64" s="28">
        <v>131</v>
      </c>
      <c r="Q64" s="29">
        <v>14</v>
      </c>
      <c r="R64" s="27">
        <v>20</v>
      </c>
      <c r="S64" s="30">
        <v>34</v>
      </c>
      <c r="T64" s="29">
        <v>3</v>
      </c>
      <c r="U64" s="27">
        <v>0</v>
      </c>
      <c r="V64" s="47">
        <v>3</v>
      </c>
      <c r="W64" s="24">
        <v>58</v>
      </c>
      <c r="X64" s="25" t="s">
        <v>92</v>
      </c>
      <c r="Y64" s="26">
        <v>85</v>
      </c>
      <c r="Z64" s="27">
        <v>79</v>
      </c>
      <c r="AA64" s="28">
        <v>164</v>
      </c>
      <c r="AB64" s="29">
        <v>6</v>
      </c>
      <c r="AC64" s="27">
        <v>5</v>
      </c>
      <c r="AD64" s="30">
        <v>11</v>
      </c>
      <c r="AE64" s="29">
        <v>9</v>
      </c>
      <c r="AF64" s="27">
        <v>4</v>
      </c>
      <c r="AG64" s="47">
        <v>13</v>
      </c>
      <c r="AH64" s="24">
        <v>58</v>
      </c>
      <c r="AI64" s="25" t="s">
        <v>92</v>
      </c>
      <c r="AJ64" s="26">
        <f t="shared" si="13"/>
        <v>96</v>
      </c>
      <c r="AK64" s="27">
        <f t="shared" si="14"/>
        <v>72</v>
      </c>
      <c r="AL64" s="28">
        <f t="shared" si="15"/>
        <v>168</v>
      </c>
      <c r="AM64" s="29">
        <f t="shared" si="16"/>
        <v>100</v>
      </c>
      <c r="AN64" s="27">
        <f t="shared" si="17"/>
        <v>88</v>
      </c>
      <c r="AO64" s="30">
        <f t="shared" si="18"/>
        <v>188</v>
      </c>
      <c r="AP64" s="155">
        <f t="shared" si="19"/>
        <v>-4</v>
      </c>
      <c r="AQ64" s="156">
        <f t="shared" si="20"/>
        <v>-16</v>
      </c>
      <c r="AR64" s="157">
        <f t="shared" si="21"/>
        <v>-20</v>
      </c>
      <c r="AS64" s="24">
        <v>58</v>
      </c>
      <c r="AT64" s="25" t="s">
        <v>92</v>
      </c>
      <c r="AU64" s="170">
        <f t="shared" si="22"/>
        <v>-16</v>
      </c>
      <c r="AV64" s="171">
        <f t="shared" si="23"/>
        <v>-34</v>
      </c>
      <c r="AW64" s="172">
        <f t="shared" si="24"/>
        <v>-50</v>
      </c>
      <c r="AX64" s="75">
        <v>0</v>
      </c>
      <c r="AY64" s="76">
        <v>0</v>
      </c>
      <c r="AZ64" s="77">
        <v>0</v>
      </c>
      <c r="BA64" s="24">
        <v>58</v>
      </c>
      <c r="BB64" s="25" t="s">
        <v>92</v>
      </c>
      <c r="BC64" s="95">
        <v>1415</v>
      </c>
      <c r="BD64" s="96">
        <v>1396</v>
      </c>
      <c r="BE64" s="97">
        <v>2811</v>
      </c>
      <c r="BF64" s="98">
        <v>1336</v>
      </c>
      <c r="BG64" s="85">
        <v>2</v>
      </c>
      <c r="BH64" s="69">
        <v>2.09</v>
      </c>
      <c r="BI64" s="31">
        <v>54.84</v>
      </c>
      <c r="BJ64" s="32">
        <f t="shared" si="25"/>
        <v>51.258205689277894</v>
      </c>
      <c r="BL64" s="67"/>
    </row>
    <row r="65" spans="1:64" s="23" customFormat="1" ht="12.75">
      <c r="A65" s="24">
        <v>59</v>
      </c>
      <c r="B65" s="25" t="s">
        <v>93</v>
      </c>
      <c r="C65" s="26">
        <v>53</v>
      </c>
      <c r="D65" s="27">
        <v>38</v>
      </c>
      <c r="E65" s="28">
        <v>91</v>
      </c>
      <c r="F65" s="29">
        <v>53</v>
      </c>
      <c r="G65" s="27">
        <v>46</v>
      </c>
      <c r="H65" s="30">
        <v>99</v>
      </c>
      <c r="I65" s="155">
        <v>0</v>
      </c>
      <c r="J65" s="156">
        <v>-8</v>
      </c>
      <c r="K65" s="157">
        <v>-8</v>
      </c>
      <c r="L65" s="24">
        <v>59</v>
      </c>
      <c r="M65" s="25" t="s">
        <v>93</v>
      </c>
      <c r="N65" s="26">
        <v>153</v>
      </c>
      <c r="O65" s="27">
        <v>156</v>
      </c>
      <c r="P65" s="28">
        <v>309</v>
      </c>
      <c r="Q65" s="29">
        <v>14</v>
      </c>
      <c r="R65" s="27">
        <v>31</v>
      </c>
      <c r="S65" s="30">
        <v>45</v>
      </c>
      <c r="T65" s="29">
        <v>4</v>
      </c>
      <c r="U65" s="27">
        <v>4</v>
      </c>
      <c r="V65" s="47">
        <v>8</v>
      </c>
      <c r="W65" s="24">
        <v>59</v>
      </c>
      <c r="X65" s="25" t="s">
        <v>93</v>
      </c>
      <c r="Y65" s="26">
        <v>125</v>
      </c>
      <c r="Z65" s="27">
        <v>120</v>
      </c>
      <c r="AA65" s="28">
        <v>245</v>
      </c>
      <c r="AB65" s="29">
        <v>7</v>
      </c>
      <c r="AC65" s="27">
        <v>11</v>
      </c>
      <c r="AD65" s="30">
        <v>18</v>
      </c>
      <c r="AE65" s="29">
        <v>27</v>
      </c>
      <c r="AF65" s="27">
        <v>15</v>
      </c>
      <c r="AG65" s="47">
        <v>42</v>
      </c>
      <c r="AH65" s="24">
        <v>59</v>
      </c>
      <c r="AI65" s="25" t="s">
        <v>93</v>
      </c>
      <c r="AJ65" s="26">
        <f t="shared" si="13"/>
        <v>171</v>
      </c>
      <c r="AK65" s="27">
        <f t="shared" si="14"/>
        <v>191</v>
      </c>
      <c r="AL65" s="28">
        <f t="shared" si="15"/>
        <v>362</v>
      </c>
      <c r="AM65" s="29">
        <f t="shared" si="16"/>
        <v>159</v>
      </c>
      <c r="AN65" s="27">
        <f t="shared" si="17"/>
        <v>146</v>
      </c>
      <c r="AO65" s="30">
        <f t="shared" si="18"/>
        <v>305</v>
      </c>
      <c r="AP65" s="155">
        <f t="shared" si="19"/>
        <v>12</v>
      </c>
      <c r="AQ65" s="156">
        <f t="shared" si="20"/>
        <v>45</v>
      </c>
      <c r="AR65" s="157">
        <f t="shared" si="21"/>
        <v>57</v>
      </c>
      <c r="AS65" s="24">
        <v>59</v>
      </c>
      <c r="AT65" s="25" t="s">
        <v>93</v>
      </c>
      <c r="AU65" s="170">
        <f t="shared" si="22"/>
        <v>12</v>
      </c>
      <c r="AV65" s="171">
        <f t="shared" si="23"/>
        <v>37</v>
      </c>
      <c r="AW65" s="172">
        <f t="shared" si="24"/>
        <v>49</v>
      </c>
      <c r="AX65" s="75">
        <v>0</v>
      </c>
      <c r="AY65" s="76">
        <v>0</v>
      </c>
      <c r="AZ65" s="77">
        <v>0</v>
      </c>
      <c r="BA65" s="24">
        <v>59</v>
      </c>
      <c r="BB65" s="25" t="s">
        <v>93</v>
      </c>
      <c r="BC65" s="95">
        <v>3864</v>
      </c>
      <c r="BD65" s="96">
        <v>3982</v>
      </c>
      <c r="BE65" s="97">
        <v>7846</v>
      </c>
      <c r="BF65" s="98">
        <v>3598</v>
      </c>
      <c r="BG65" s="85">
        <v>3</v>
      </c>
      <c r="BH65" s="69">
        <v>2.17</v>
      </c>
      <c r="BI65" s="31">
        <v>59.93</v>
      </c>
      <c r="BJ65" s="32">
        <f t="shared" si="25"/>
        <v>130.91940597363592</v>
      </c>
      <c r="BL65" s="67"/>
    </row>
    <row r="66" spans="1:64" s="23" customFormat="1" ht="13.5" thickBot="1">
      <c r="A66" s="36">
        <v>60</v>
      </c>
      <c r="B66" s="37" t="s">
        <v>94</v>
      </c>
      <c r="C66" s="38">
        <v>94</v>
      </c>
      <c r="D66" s="39">
        <v>87</v>
      </c>
      <c r="E66" s="40">
        <v>181</v>
      </c>
      <c r="F66" s="41">
        <v>90</v>
      </c>
      <c r="G66" s="39">
        <v>90</v>
      </c>
      <c r="H66" s="42">
        <v>180</v>
      </c>
      <c r="I66" s="161">
        <v>4</v>
      </c>
      <c r="J66" s="162">
        <v>-3</v>
      </c>
      <c r="K66" s="163">
        <v>1</v>
      </c>
      <c r="L66" s="36">
        <v>60</v>
      </c>
      <c r="M66" s="37" t="s">
        <v>94</v>
      </c>
      <c r="N66" s="38">
        <v>473</v>
      </c>
      <c r="O66" s="39">
        <v>464</v>
      </c>
      <c r="P66" s="40">
        <v>937</v>
      </c>
      <c r="Q66" s="41">
        <v>40</v>
      </c>
      <c r="R66" s="39">
        <v>59</v>
      </c>
      <c r="S66" s="42">
        <v>99</v>
      </c>
      <c r="T66" s="41">
        <v>6</v>
      </c>
      <c r="U66" s="39">
        <v>4</v>
      </c>
      <c r="V66" s="48">
        <v>10</v>
      </c>
      <c r="W66" s="36">
        <v>60</v>
      </c>
      <c r="X66" s="37" t="s">
        <v>94</v>
      </c>
      <c r="Y66" s="38">
        <v>340</v>
      </c>
      <c r="Z66" s="39">
        <v>325</v>
      </c>
      <c r="AA66" s="40">
        <v>665</v>
      </c>
      <c r="AB66" s="41">
        <v>5</v>
      </c>
      <c r="AC66" s="39">
        <v>9</v>
      </c>
      <c r="AD66" s="42">
        <v>14</v>
      </c>
      <c r="AE66" s="41">
        <v>17</v>
      </c>
      <c r="AF66" s="39">
        <v>14</v>
      </c>
      <c r="AG66" s="48">
        <v>31</v>
      </c>
      <c r="AH66" s="36">
        <v>60</v>
      </c>
      <c r="AI66" s="37" t="s">
        <v>94</v>
      </c>
      <c r="AJ66" s="38">
        <f t="shared" si="13"/>
        <v>519</v>
      </c>
      <c r="AK66" s="39">
        <f t="shared" si="14"/>
        <v>527</v>
      </c>
      <c r="AL66" s="40">
        <f t="shared" si="15"/>
        <v>1046</v>
      </c>
      <c r="AM66" s="41">
        <f t="shared" si="16"/>
        <v>362</v>
      </c>
      <c r="AN66" s="39">
        <f t="shared" si="17"/>
        <v>348</v>
      </c>
      <c r="AO66" s="42">
        <f t="shared" si="18"/>
        <v>710</v>
      </c>
      <c r="AP66" s="161">
        <f t="shared" si="19"/>
        <v>157</v>
      </c>
      <c r="AQ66" s="162">
        <f t="shared" si="20"/>
        <v>179</v>
      </c>
      <c r="AR66" s="163">
        <f t="shared" si="21"/>
        <v>336</v>
      </c>
      <c r="AS66" s="36">
        <v>60</v>
      </c>
      <c r="AT66" s="37" t="s">
        <v>94</v>
      </c>
      <c r="AU66" s="176">
        <f t="shared" si="22"/>
        <v>161</v>
      </c>
      <c r="AV66" s="177">
        <f t="shared" si="23"/>
        <v>176</v>
      </c>
      <c r="AW66" s="178">
        <f t="shared" si="24"/>
        <v>337</v>
      </c>
      <c r="AX66" s="78">
        <v>0</v>
      </c>
      <c r="AY66" s="79">
        <v>0</v>
      </c>
      <c r="AZ66" s="80">
        <v>0</v>
      </c>
      <c r="BA66" s="36">
        <v>60</v>
      </c>
      <c r="BB66" s="37" t="s">
        <v>94</v>
      </c>
      <c r="BC66" s="196">
        <v>8784</v>
      </c>
      <c r="BD66" s="99">
        <v>9313</v>
      </c>
      <c r="BE66" s="100">
        <v>18097</v>
      </c>
      <c r="BF66" s="101">
        <v>8098</v>
      </c>
      <c r="BG66" s="86">
        <v>2</v>
      </c>
      <c r="BH66" s="70">
        <v>2.23</v>
      </c>
      <c r="BI66" s="43">
        <v>37.76</v>
      </c>
      <c r="BJ66" s="44">
        <f t="shared" si="25"/>
        <v>479.2637711864407</v>
      </c>
      <c r="BL66" s="67"/>
    </row>
    <row r="67" spans="1:64" s="57" customFormat="1" ht="19.5" customHeight="1" thickBot="1" thickTop="1">
      <c r="A67" s="234" t="s">
        <v>34</v>
      </c>
      <c r="B67" s="235"/>
      <c r="C67" s="49">
        <v>4658</v>
      </c>
      <c r="D67" s="50">
        <v>4501</v>
      </c>
      <c r="E67" s="51">
        <v>9159</v>
      </c>
      <c r="F67" s="52">
        <v>5241</v>
      </c>
      <c r="G67" s="50">
        <v>6032</v>
      </c>
      <c r="H67" s="53">
        <v>11273</v>
      </c>
      <c r="I67" s="164">
        <v>-583</v>
      </c>
      <c r="J67" s="165">
        <v>-1531</v>
      </c>
      <c r="K67" s="166">
        <v>-2114</v>
      </c>
      <c r="L67" s="234" t="s">
        <v>34</v>
      </c>
      <c r="M67" s="235"/>
      <c r="N67" s="49">
        <v>16501</v>
      </c>
      <c r="O67" s="50">
        <v>16263</v>
      </c>
      <c r="P67" s="51">
        <v>32764</v>
      </c>
      <c r="Q67" s="52">
        <v>4227</v>
      </c>
      <c r="R67" s="50">
        <v>5397</v>
      </c>
      <c r="S67" s="53">
        <v>9624</v>
      </c>
      <c r="T67" s="52">
        <v>696</v>
      </c>
      <c r="U67" s="50">
        <v>334</v>
      </c>
      <c r="V67" s="54">
        <v>1030</v>
      </c>
      <c r="W67" s="234" t="s">
        <v>34</v>
      </c>
      <c r="X67" s="235"/>
      <c r="Y67" s="49">
        <v>14976</v>
      </c>
      <c r="Z67" s="50">
        <v>14627</v>
      </c>
      <c r="AA67" s="51">
        <v>29603</v>
      </c>
      <c r="AB67" s="52">
        <v>764</v>
      </c>
      <c r="AC67" s="50">
        <v>623</v>
      </c>
      <c r="AD67" s="53">
        <v>1387</v>
      </c>
      <c r="AE67" s="52">
        <v>1422</v>
      </c>
      <c r="AF67" s="50">
        <v>725</v>
      </c>
      <c r="AG67" s="54">
        <v>2147</v>
      </c>
      <c r="AH67" s="234" t="s">
        <v>34</v>
      </c>
      <c r="AI67" s="235"/>
      <c r="AJ67" s="49">
        <f aca="true" t="shared" si="26" ref="AJ67:AR67">SUM(AJ7:AJ66)</f>
        <v>21424</v>
      </c>
      <c r="AK67" s="50">
        <f t="shared" si="26"/>
        <v>21994</v>
      </c>
      <c r="AL67" s="53">
        <f t="shared" si="26"/>
        <v>43418</v>
      </c>
      <c r="AM67" s="52">
        <f t="shared" si="26"/>
        <v>17162</v>
      </c>
      <c r="AN67" s="50">
        <f t="shared" si="26"/>
        <v>15975</v>
      </c>
      <c r="AO67" s="53">
        <f t="shared" si="26"/>
        <v>33137</v>
      </c>
      <c r="AP67" s="164">
        <f t="shared" si="26"/>
        <v>4262</v>
      </c>
      <c r="AQ67" s="165">
        <f t="shared" si="26"/>
        <v>6019</v>
      </c>
      <c r="AR67" s="166">
        <f t="shared" si="26"/>
        <v>10281</v>
      </c>
      <c r="AS67" s="234" t="s">
        <v>34</v>
      </c>
      <c r="AT67" s="235"/>
      <c r="AU67" s="179">
        <f aca="true" t="shared" si="27" ref="AU67:AZ67">SUM(AU7:AU66)</f>
        <v>3679</v>
      </c>
      <c r="AV67" s="180">
        <f t="shared" si="27"/>
        <v>4488</v>
      </c>
      <c r="AW67" s="181">
        <f t="shared" si="27"/>
        <v>8167</v>
      </c>
      <c r="AX67" s="81">
        <f t="shared" si="27"/>
        <v>0</v>
      </c>
      <c r="AY67" s="82">
        <f t="shared" si="27"/>
        <v>0</v>
      </c>
      <c r="AZ67" s="83">
        <f t="shared" si="27"/>
        <v>0</v>
      </c>
      <c r="BA67" s="234" t="s">
        <v>34</v>
      </c>
      <c r="BB67" s="235"/>
      <c r="BC67" s="102">
        <v>474125</v>
      </c>
      <c r="BD67" s="103">
        <v>510217</v>
      </c>
      <c r="BE67" s="104">
        <v>984342</v>
      </c>
      <c r="BF67" s="105">
        <v>467910</v>
      </c>
      <c r="BG67" s="87">
        <v>691</v>
      </c>
      <c r="BH67" s="71">
        <f>BE67/BF67</f>
        <v>2.1036994293774445</v>
      </c>
      <c r="BI67" s="55">
        <f>SUM(BI7:BI66)</f>
        <v>3702.4400000000005</v>
      </c>
      <c r="BJ67" s="56">
        <f t="shared" si="25"/>
        <v>265.8630524735039</v>
      </c>
      <c r="BL67" s="67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A1:BJ1"/>
    <mergeCell ref="BA2:BJ2"/>
    <mergeCell ref="AH1:AR1"/>
    <mergeCell ref="AH2:AR2"/>
    <mergeCell ref="AS1:AZ1"/>
    <mergeCell ref="AS2:AZ2"/>
    <mergeCell ref="AS67:AT67"/>
    <mergeCell ref="BA3:BA6"/>
    <mergeCell ref="BB3:BB6"/>
    <mergeCell ref="BA67:BB67"/>
    <mergeCell ref="X3:X6"/>
    <mergeCell ref="W67:X67"/>
    <mergeCell ref="AH3:AH6"/>
    <mergeCell ref="AI3:AI6"/>
    <mergeCell ref="AH67:AI67"/>
    <mergeCell ref="L3:L6"/>
    <mergeCell ref="M3:M6"/>
    <mergeCell ref="L67:M67"/>
    <mergeCell ref="W3:W6"/>
    <mergeCell ref="Q5:S5"/>
    <mergeCell ref="T5:V5"/>
    <mergeCell ref="A1:K1"/>
    <mergeCell ref="A2:K2"/>
    <mergeCell ref="L1:V1"/>
    <mergeCell ref="L2:V2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AJ4:AL5"/>
    <mergeCell ref="AM4:AO5"/>
    <mergeCell ref="AU3:AW5"/>
    <mergeCell ref="AJ3:AR3"/>
    <mergeCell ref="AS3:AS6"/>
    <mergeCell ref="AT3:AT6"/>
    <mergeCell ref="BF3:BF6"/>
    <mergeCell ref="BG3:BG6"/>
    <mergeCell ref="BH3:BH6"/>
    <mergeCell ref="AP4:AR5"/>
    <mergeCell ref="AX3:AZ5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31">
      <selection activeCell="C67" sqref="C67"/>
    </sheetView>
  </sheetViews>
  <sheetFormatPr defaultColWidth="9.140625" defaultRowHeight="12.75"/>
  <cols>
    <col min="2" max="2" width="24.421875" style="58" bestFit="1" customWidth="1"/>
    <col min="3" max="3" width="8.7109375" style="58" customWidth="1"/>
    <col min="4" max="10" width="8.7109375" style="0" customWidth="1"/>
    <col min="11" max="11" width="8.7109375" style="59" customWidth="1"/>
  </cols>
  <sheetData>
    <row r="1" spans="1:11" s="60" customFormat="1" ht="18">
      <c r="A1" s="260" t="s">
        <v>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60" customFormat="1" ht="15.75">
      <c r="A2" s="270" t="s">
        <v>100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126" customFormat="1" ht="15">
      <c r="A3" s="261" t="s">
        <v>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s="60" customFormat="1" ht="7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60" customFormat="1" ht="20.25" customHeight="1">
      <c r="A5" s="251" t="s">
        <v>0</v>
      </c>
      <c r="B5" s="254" t="s">
        <v>21</v>
      </c>
      <c r="C5" s="267" t="s">
        <v>20</v>
      </c>
      <c r="D5" s="268"/>
      <c r="E5" s="268"/>
      <c r="F5" s="268"/>
      <c r="G5" s="268"/>
      <c r="H5" s="269"/>
      <c r="I5" s="262" t="s">
        <v>99</v>
      </c>
      <c r="J5" s="263"/>
      <c r="K5" s="264"/>
    </row>
    <row r="6" spans="1:11" s="60" customFormat="1" ht="15.75">
      <c r="A6" s="252"/>
      <c r="B6" s="255"/>
      <c r="C6" s="257">
        <v>2009</v>
      </c>
      <c r="D6" s="258"/>
      <c r="E6" s="259"/>
      <c r="F6" s="257">
        <v>2008</v>
      </c>
      <c r="G6" s="258"/>
      <c r="H6" s="259"/>
      <c r="I6" s="265"/>
      <c r="J6" s="265"/>
      <c r="K6" s="266"/>
    </row>
    <row r="7" spans="1:11" s="66" customFormat="1" ht="13.5" thickBot="1">
      <c r="A7" s="253"/>
      <c r="B7" s="256"/>
      <c r="C7" s="106" t="s">
        <v>5</v>
      </c>
      <c r="D7" s="122" t="s">
        <v>6</v>
      </c>
      <c r="E7" s="107" t="s">
        <v>7</v>
      </c>
      <c r="F7" s="106" t="s">
        <v>5</v>
      </c>
      <c r="G7" s="122" t="s">
        <v>6</v>
      </c>
      <c r="H7" s="107" t="s">
        <v>7</v>
      </c>
      <c r="I7" s="107" t="s">
        <v>5</v>
      </c>
      <c r="J7" s="108" t="s">
        <v>6</v>
      </c>
      <c r="K7" s="65" t="s">
        <v>7</v>
      </c>
    </row>
    <row r="8" spans="1:11" s="60" customFormat="1" ht="12.75">
      <c r="A8" s="61">
        <v>1</v>
      </c>
      <c r="B8" s="62" t="s">
        <v>35</v>
      </c>
      <c r="C8" s="116">
        <v>5923</v>
      </c>
      <c r="D8" s="123">
        <v>5928</v>
      </c>
      <c r="E8" s="119">
        <v>11851</v>
      </c>
      <c r="F8" s="116">
        <v>5873</v>
      </c>
      <c r="G8" s="123">
        <v>5912</v>
      </c>
      <c r="H8" s="119">
        <v>11785</v>
      </c>
      <c r="I8" s="109">
        <f>((C8/F8)-1)</f>
        <v>0.00851353652307174</v>
      </c>
      <c r="J8" s="109">
        <f aca="true" t="shared" si="0" ref="J8:J68">((D8/G8)-1)</f>
        <v>0.0027063599458727605</v>
      </c>
      <c r="K8" s="110">
        <f aca="true" t="shared" si="1" ref="K8:K68">((E8/H8)-1)</f>
        <v>0.005600339414509881</v>
      </c>
    </row>
    <row r="9" spans="1:11" s="60" customFormat="1" ht="12.75">
      <c r="A9" s="24">
        <v>2</v>
      </c>
      <c r="B9" s="113" t="s">
        <v>36</v>
      </c>
      <c r="C9" s="117">
        <v>4784</v>
      </c>
      <c r="D9" s="27">
        <v>4893</v>
      </c>
      <c r="E9" s="120">
        <v>9677</v>
      </c>
      <c r="F9" s="117">
        <v>4753</v>
      </c>
      <c r="G9" s="27">
        <v>4827</v>
      </c>
      <c r="H9" s="120">
        <v>9580</v>
      </c>
      <c r="I9" s="114">
        <f aca="true" t="shared" si="2" ref="I9:I68">((C9/F9)-1)</f>
        <v>0.00652219650746888</v>
      </c>
      <c r="J9" s="114">
        <f t="shared" si="0"/>
        <v>0.013673088875077788</v>
      </c>
      <c r="K9" s="115">
        <f t="shared" si="1"/>
        <v>0.010125260960333948</v>
      </c>
    </row>
    <row r="10" spans="1:11" s="60" customFormat="1" ht="12.75">
      <c r="A10" s="24">
        <v>3</v>
      </c>
      <c r="B10" s="113" t="s">
        <v>37</v>
      </c>
      <c r="C10" s="117">
        <v>3229</v>
      </c>
      <c r="D10" s="27">
        <v>3367</v>
      </c>
      <c r="E10" s="120">
        <v>6596</v>
      </c>
      <c r="F10" s="117">
        <v>3132</v>
      </c>
      <c r="G10" s="27">
        <v>3296</v>
      </c>
      <c r="H10" s="120">
        <v>6428</v>
      </c>
      <c r="I10" s="114">
        <f t="shared" si="2"/>
        <v>0.03097062579821208</v>
      </c>
      <c r="J10" s="114">
        <f t="shared" si="0"/>
        <v>0.021541262135922334</v>
      </c>
      <c r="K10" s="115">
        <f t="shared" si="1"/>
        <v>0.026135656502800142</v>
      </c>
    </row>
    <row r="11" spans="1:11" s="60" customFormat="1" ht="12.75">
      <c r="A11" s="24">
        <v>4</v>
      </c>
      <c r="B11" s="113" t="s">
        <v>38</v>
      </c>
      <c r="C11" s="117">
        <v>3345</v>
      </c>
      <c r="D11" s="27">
        <v>3500</v>
      </c>
      <c r="E11" s="120">
        <v>6845</v>
      </c>
      <c r="F11" s="117">
        <v>3332</v>
      </c>
      <c r="G11" s="27">
        <v>3488</v>
      </c>
      <c r="H11" s="120">
        <v>6820</v>
      </c>
      <c r="I11" s="114">
        <f t="shared" si="2"/>
        <v>0.0039015606242496226</v>
      </c>
      <c r="J11" s="114">
        <f t="shared" si="0"/>
        <v>0.0034403669724769603</v>
      </c>
      <c r="K11" s="115">
        <f t="shared" si="1"/>
        <v>0.003665689149560114</v>
      </c>
    </row>
    <row r="12" spans="1:11" s="60" customFormat="1" ht="12.75">
      <c r="A12" s="24">
        <v>5</v>
      </c>
      <c r="B12" s="113" t="s">
        <v>39</v>
      </c>
      <c r="C12" s="117">
        <v>2518</v>
      </c>
      <c r="D12" s="27">
        <v>2633</v>
      </c>
      <c r="E12" s="120">
        <v>5151</v>
      </c>
      <c r="F12" s="117">
        <v>2460</v>
      </c>
      <c r="G12" s="27">
        <v>2570</v>
      </c>
      <c r="H12" s="120">
        <v>5030</v>
      </c>
      <c r="I12" s="114">
        <f t="shared" si="2"/>
        <v>0.02357723577235782</v>
      </c>
      <c r="J12" s="114">
        <f t="shared" si="0"/>
        <v>0.024513618677042714</v>
      </c>
      <c r="K12" s="115">
        <f t="shared" si="1"/>
        <v>0.02405566600397613</v>
      </c>
    </row>
    <row r="13" spans="1:11" s="60" customFormat="1" ht="12.75">
      <c r="A13" s="24">
        <v>6</v>
      </c>
      <c r="B13" s="113" t="s">
        <v>40</v>
      </c>
      <c r="C13" s="117">
        <v>176760</v>
      </c>
      <c r="D13" s="27">
        <v>200460</v>
      </c>
      <c r="E13" s="120">
        <v>377220</v>
      </c>
      <c r="F13" s="117">
        <v>175500</v>
      </c>
      <c r="G13" s="27">
        <v>199444</v>
      </c>
      <c r="H13" s="120">
        <v>374944</v>
      </c>
      <c r="I13" s="114">
        <f t="shared" si="2"/>
        <v>0.007179487179487243</v>
      </c>
      <c r="J13" s="114">
        <f t="shared" si="0"/>
        <v>0.005094161769719774</v>
      </c>
      <c r="K13" s="115">
        <f t="shared" si="1"/>
        <v>0.006070239822480117</v>
      </c>
    </row>
    <row r="14" spans="1:11" s="60" customFormat="1" ht="12.75">
      <c r="A14" s="24">
        <v>7</v>
      </c>
      <c r="B14" s="113" t="s">
        <v>41</v>
      </c>
      <c r="C14" s="117">
        <v>1640</v>
      </c>
      <c r="D14" s="27">
        <v>1673</v>
      </c>
      <c r="E14" s="120">
        <v>3313</v>
      </c>
      <c r="F14" s="117">
        <v>1649</v>
      </c>
      <c r="G14" s="27">
        <v>1651</v>
      </c>
      <c r="H14" s="120">
        <v>3300</v>
      </c>
      <c r="I14" s="114">
        <f t="shared" si="2"/>
        <v>-0.00545785324439052</v>
      </c>
      <c r="J14" s="114">
        <f t="shared" si="0"/>
        <v>0.013325257419745551</v>
      </c>
      <c r="K14" s="115">
        <f t="shared" si="1"/>
        <v>0.003939393939393909</v>
      </c>
    </row>
    <row r="15" spans="1:11" s="60" customFormat="1" ht="12.75">
      <c r="A15" s="24">
        <v>8</v>
      </c>
      <c r="B15" s="113" t="s">
        <v>42</v>
      </c>
      <c r="C15" s="117">
        <v>8672</v>
      </c>
      <c r="D15" s="27">
        <v>9097</v>
      </c>
      <c r="E15" s="120">
        <v>17769</v>
      </c>
      <c r="F15" s="117">
        <v>8559</v>
      </c>
      <c r="G15" s="27">
        <v>8939</v>
      </c>
      <c r="H15" s="120">
        <v>17498</v>
      </c>
      <c r="I15" s="114">
        <f t="shared" si="2"/>
        <v>0.013202476924874418</v>
      </c>
      <c r="J15" s="114">
        <f t="shared" si="0"/>
        <v>0.01767535518514385</v>
      </c>
      <c r="K15" s="115">
        <f t="shared" si="1"/>
        <v>0.015487484283918107</v>
      </c>
    </row>
    <row r="16" spans="1:11" s="60" customFormat="1" ht="12.75">
      <c r="A16" s="24">
        <v>9</v>
      </c>
      <c r="B16" s="113" t="s">
        <v>43</v>
      </c>
      <c r="C16" s="117">
        <v>6434</v>
      </c>
      <c r="D16" s="27">
        <v>6601</v>
      </c>
      <c r="E16" s="120">
        <v>13035</v>
      </c>
      <c r="F16" s="117">
        <v>6357</v>
      </c>
      <c r="G16" s="27">
        <v>6531</v>
      </c>
      <c r="H16" s="120">
        <v>12888</v>
      </c>
      <c r="I16" s="114">
        <f t="shared" si="2"/>
        <v>0.012112631744533475</v>
      </c>
      <c r="J16" s="114">
        <f t="shared" si="0"/>
        <v>0.010718113612004254</v>
      </c>
      <c r="K16" s="115">
        <f t="shared" si="1"/>
        <v>0.011405959031657309</v>
      </c>
    </row>
    <row r="17" spans="1:11" s="60" customFormat="1" ht="12.75">
      <c r="A17" s="24">
        <v>10</v>
      </c>
      <c r="B17" s="113" t="s">
        <v>44</v>
      </c>
      <c r="C17" s="117">
        <v>1025</v>
      </c>
      <c r="D17" s="27">
        <v>1045</v>
      </c>
      <c r="E17" s="120">
        <v>2070</v>
      </c>
      <c r="F17" s="117">
        <v>1030</v>
      </c>
      <c r="G17" s="27">
        <v>1043</v>
      </c>
      <c r="H17" s="120">
        <v>2073</v>
      </c>
      <c r="I17" s="114">
        <f t="shared" si="2"/>
        <v>-0.004854368932038833</v>
      </c>
      <c r="J17" s="114">
        <f t="shared" si="0"/>
        <v>0.0019175455417066445</v>
      </c>
      <c r="K17" s="115">
        <f t="shared" si="1"/>
        <v>-0.0014471780028944004</v>
      </c>
    </row>
    <row r="18" spans="1:11" s="60" customFormat="1" ht="12.75">
      <c r="A18" s="24">
        <v>11</v>
      </c>
      <c r="B18" s="113" t="s">
        <v>45</v>
      </c>
      <c r="C18" s="117">
        <v>16770</v>
      </c>
      <c r="D18" s="27">
        <v>18743</v>
      </c>
      <c r="E18" s="120">
        <v>35513</v>
      </c>
      <c r="F18" s="117">
        <v>16723</v>
      </c>
      <c r="G18" s="27">
        <v>18564</v>
      </c>
      <c r="H18" s="120">
        <v>35287</v>
      </c>
      <c r="I18" s="114">
        <f t="shared" si="2"/>
        <v>0.00281050050828191</v>
      </c>
      <c r="J18" s="114">
        <f t="shared" si="0"/>
        <v>0.009642318465847843</v>
      </c>
      <c r="K18" s="115">
        <f t="shared" si="1"/>
        <v>0.00640462493269478</v>
      </c>
    </row>
    <row r="19" spans="1:11" s="60" customFormat="1" ht="12.75">
      <c r="A19" s="24">
        <v>12</v>
      </c>
      <c r="B19" s="113" t="s">
        <v>46</v>
      </c>
      <c r="C19" s="117">
        <v>1721</v>
      </c>
      <c r="D19" s="27">
        <v>1719</v>
      </c>
      <c r="E19" s="120">
        <v>3440</v>
      </c>
      <c r="F19" s="117">
        <v>1724</v>
      </c>
      <c r="G19" s="27">
        <v>1715</v>
      </c>
      <c r="H19" s="120">
        <v>3439</v>
      </c>
      <c r="I19" s="114">
        <f t="shared" si="2"/>
        <v>-0.0017401392111369152</v>
      </c>
      <c r="J19" s="114">
        <f t="shared" si="0"/>
        <v>0.0023323615160348865</v>
      </c>
      <c r="K19" s="115">
        <f t="shared" si="1"/>
        <v>0.00029078220412914746</v>
      </c>
    </row>
    <row r="20" spans="1:11" s="60" customFormat="1" ht="12.75">
      <c r="A20" s="24">
        <v>13</v>
      </c>
      <c r="B20" s="113" t="s">
        <v>47</v>
      </c>
      <c r="C20" s="117">
        <v>1006</v>
      </c>
      <c r="D20" s="27">
        <v>984</v>
      </c>
      <c r="E20" s="120">
        <v>1990</v>
      </c>
      <c r="F20" s="117">
        <v>1014</v>
      </c>
      <c r="G20" s="27">
        <v>997</v>
      </c>
      <c r="H20" s="120">
        <v>2011</v>
      </c>
      <c r="I20" s="114">
        <f t="shared" si="2"/>
        <v>-0.007889546351084853</v>
      </c>
      <c r="J20" s="114">
        <f t="shared" si="0"/>
        <v>-0.013039117352056206</v>
      </c>
      <c r="K20" s="115">
        <f t="shared" si="1"/>
        <v>-0.01044256588761805</v>
      </c>
    </row>
    <row r="21" spans="1:11" s="60" customFormat="1" ht="12.75">
      <c r="A21" s="24">
        <v>14</v>
      </c>
      <c r="B21" s="113" t="s">
        <v>48</v>
      </c>
      <c r="C21" s="117">
        <v>616</v>
      </c>
      <c r="D21" s="27">
        <v>652</v>
      </c>
      <c r="E21" s="120">
        <v>1268</v>
      </c>
      <c r="F21" s="117">
        <v>617</v>
      </c>
      <c r="G21" s="27">
        <v>643</v>
      </c>
      <c r="H21" s="120">
        <v>1260</v>
      </c>
      <c r="I21" s="114">
        <f t="shared" si="2"/>
        <v>-0.0016207455429497752</v>
      </c>
      <c r="J21" s="114">
        <f t="shared" si="0"/>
        <v>0.013996889580093264</v>
      </c>
      <c r="K21" s="115">
        <f t="shared" si="1"/>
        <v>0.006349206349206327</v>
      </c>
    </row>
    <row r="22" spans="1:11" s="60" customFormat="1" ht="12.75">
      <c r="A22" s="24">
        <v>15</v>
      </c>
      <c r="B22" s="113" t="s">
        <v>49</v>
      </c>
      <c r="C22" s="117">
        <v>1717</v>
      </c>
      <c r="D22" s="27">
        <v>1788</v>
      </c>
      <c r="E22" s="120">
        <v>3505</v>
      </c>
      <c r="F22" s="117">
        <v>1711</v>
      </c>
      <c r="G22" s="27">
        <v>1778</v>
      </c>
      <c r="H22" s="120">
        <v>3489</v>
      </c>
      <c r="I22" s="114">
        <f t="shared" si="2"/>
        <v>0.003506721215663422</v>
      </c>
      <c r="J22" s="114">
        <f t="shared" si="0"/>
        <v>0.0056242969628796935</v>
      </c>
      <c r="K22" s="115">
        <f t="shared" si="1"/>
        <v>0.0045858412152479655</v>
      </c>
    </row>
    <row r="23" spans="1:11" s="60" customFormat="1" ht="12.75">
      <c r="A23" s="24">
        <v>16</v>
      </c>
      <c r="B23" s="113" t="s">
        <v>50</v>
      </c>
      <c r="C23" s="117">
        <v>2111</v>
      </c>
      <c r="D23" s="27">
        <v>2105</v>
      </c>
      <c r="E23" s="120">
        <v>4216</v>
      </c>
      <c r="F23" s="117">
        <v>2052</v>
      </c>
      <c r="G23" s="27">
        <v>2030</v>
      </c>
      <c r="H23" s="120">
        <v>4082</v>
      </c>
      <c r="I23" s="114">
        <f t="shared" si="2"/>
        <v>0.02875243664717342</v>
      </c>
      <c r="J23" s="114">
        <f t="shared" si="0"/>
        <v>0.03694581280788167</v>
      </c>
      <c r="K23" s="115">
        <f t="shared" si="1"/>
        <v>0.032827045565898993</v>
      </c>
    </row>
    <row r="24" spans="1:11" s="60" customFormat="1" ht="12.75">
      <c r="A24" s="24">
        <v>17</v>
      </c>
      <c r="B24" s="113" t="s">
        <v>51</v>
      </c>
      <c r="C24" s="117">
        <v>3195</v>
      </c>
      <c r="D24" s="27">
        <v>3185</v>
      </c>
      <c r="E24" s="120">
        <v>6380</v>
      </c>
      <c r="F24" s="117">
        <v>3149</v>
      </c>
      <c r="G24" s="27">
        <v>3119</v>
      </c>
      <c r="H24" s="120">
        <v>6268</v>
      </c>
      <c r="I24" s="114">
        <f t="shared" si="2"/>
        <v>0.014607812003810672</v>
      </c>
      <c r="J24" s="114">
        <f t="shared" si="0"/>
        <v>0.02116062840654065</v>
      </c>
      <c r="K24" s="115">
        <f t="shared" si="1"/>
        <v>0.01786853860880666</v>
      </c>
    </row>
    <row r="25" spans="1:11" s="60" customFormat="1" ht="12.75">
      <c r="A25" s="24">
        <v>18</v>
      </c>
      <c r="B25" s="113" t="s">
        <v>52</v>
      </c>
      <c r="C25" s="117">
        <v>2496</v>
      </c>
      <c r="D25" s="27">
        <v>2406</v>
      </c>
      <c r="E25" s="120">
        <v>4902</v>
      </c>
      <c r="F25" s="117">
        <v>2420</v>
      </c>
      <c r="G25" s="27">
        <v>2369</v>
      </c>
      <c r="H25" s="120">
        <v>4789</v>
      </c>
      <c r="I25" s="114">
        <f t="shared" si="2"/>
        <v>0.03140495867768589</v>
      </c>
      <c r="J25" s="114">
        <f t="shared" si="0"/>
        <v>0.015618404390038032</v>
      </c>
      <c r="K25" s="115">
        <f t="shared" si="1"/>
        <v>0.02359574023804556</v>
      </c>
    </row>
    <row r="26" spans="1:11" s="60" customFormat="1" ht="12.75">
      <c r="A26" s="24">
        <v>19</v>
      </c>
      <c r="B26" s="113" t="s">
        <v>53</v>
      </c>
      <c r="C26" s="117">
        <v>8342</v>
      </c>
      <c r="D26" s="27">
        <v>8921</v>
      </c>
      <c r="E26" s="120">
        <v>17263</v>
      </c>
      <c r="F26" s="117">
        <v>8272</v>
      </c>
      <c r="G26" s="27">
        <v>8828</v>
      </c>
      <c r="H26" s="120">
        <v>17100</v>
      </c>
      <c r="I26" s="114">
        <f t="shared" si="2"/>
        <v>0.008462282398452592</v>
      </c>
      <c r="J26" s="114">
        <f t="shared" si="0"/>
        <v>0.010534662437698294</v>
      </c>
      <c r="K26" s="115">
        <f t="shared" si="1"/>
        <v>0.00953216374269017</v>
      </c>
    </row>
    <row r="27" spans="1:11" s="60" customFormat="1" ht="12.75">
      <c r="A27" s="24">
        <v>20</v>
      </c>
      <c r="B27" s="113" t="s">
        <v>54</v>
      </c>
      <c r="C27" s="117">
        <v>10144</v>
      </c>
      <c r="D27" s="27">
        <v>10489</v>
      </c>
      <c r="E27" s="120">
        <v>20633</v>
      </c>
      <c r="F27" s="117">
        <v>10081</v>
      </c>
      <c r="G27" s="27">
        <v>10353</v>
      </c>
      <c r="H27" s="120">
        <v>20434</v>
      </c>
      <c r="I27" s="114">
        <f t="shared" si="2"/>
        <v>0.006249380021823292</v>
      </c>
      <c r="J27" s="114">
        <f t="shared" si="0"/>
        <v>0.013136288998357948</v>
      </c>
      <c r="K27" s="115">
        <f t="shared" si="1"/>
        <v>0.009738670842713182</v>
      </c>
    </row>
    <row r="28" spans="1:11" s="60" customFormat="1" ht="12.75">
      <c r="A28" s="24">
        <v>21</v>
      </c>
      <c r="B28" s="113" t="s">
        <v>55</v>
      </c>
      <c r="C28" s="117">
        <v>6835</v>
      </c>
      <c r="D28" s="27">
        <v>7374</v>
      </c>
      <c r="E28" s="120">
        <v>14209</v>
      </c>
      <c r="F28" s="117">
        <v>6777</v>
      </c>
      <c r="G28" s="27">
        <v>7312</v>
      </c>
      <c r="H28" s="120">
        <v>14089</v>
      </c>
      <c r="I28" s="114">
        <f t="shared" si="2"/>
        <v>0.008558359155968809</v>
      </c>
      <c r="J28" s="114">
        <f t="shared" si="0"/>
        <v>0.008479212253829305</v>
      </c>
      <c r="K28" s="115">
        <f t="shared" si="1"/>
        <v>0.00851728298672727</v>
      </c>
    </row>
    <row r="29" spans="1:11" s="60" customFormat="1" ht="12.75">
      <c r="A29" s="24">
        <v>22</v>
      </c>
      <c r="B29" s="113" t="s">
        <v>56</v>
      </c>
      <c r="C29" s="117">
        <v>2993</v>
      </c>
      <c r="D29" s="27">
        <v>3050</v>
      </c>
      <c r="E29" s="120">
        <v>6043</v>
      </c>
      <c r="F29" s="117">
        <v>2949</v>
      </c>
      <c r="G29" s="27">
        <v>3039</v>
      </c>
      <c r="H29" s="120">
        <v>5988</v>
      </c>
      <c r="I29" s="114">
        <f t="shared" si="2"/>
        <v>0.014920311970159306</v>
      </c>
      <c r="J29" s="114">
        <f t="shared" si="0"/>
        <v>0.0036196117143796336</v>
      </c>
      <c r="K29" s="115">
        <f t="shared" si="1"/>
        <v>0.009185036740146924</v>
      </c>
    </row>
    <row r="30" spans="1:11" s="60" customFormat="1" ht="12.75">
      <c r="A30" s="24">
        <v>23</v>
      </c>
      <c r="B30" s="113" t="s">
        <v>57</v>
      </c>
      <c r="C30" s="117">
        <v>4882</v>
      </c>
      <c r="D30" s="27">
        <v>4951</v>
      </c>
      <c r="E30" s="120">
        <v>9833</v>
      </c>
      <c r="F30" s="117">
        <v>4774</v>
      </c>
      <c r="G30" s="27">
        <v>4798</v>
      </c>
      <c r="H30" s="120">
        <v>9572</v>
      </c>
      <c r="I30" s="114">
        <f t="shared" si="2"/>
        <v>0.022622538751571053</v>
      </c>
      <c r="J30" s="114">
        <f t="shared" si="0"/>
        <v>0.03188828678616096</v>
      </c>
      <c r="K30" s="115">
        <f t="shared" si="1"/>
        <v>0.027267028834099483</v>
      </c>
    </row>
    <row r="31" spans="1:11" s="60" customFormat="1" ht="12.75">
      <c r="A31" s="24">
        <v>24</v>
      </c>
      <c r="B31" s="113" t="s">
        <v>58</v>
      </c>
      <c r="C31" s="117">
        <v>6654</v>
      </c>
      <c r="D31" s="27">
        <v>6926</v>
      </c>
      <c r="E31" s="120">
        <v>13580</v>
      </c>
      <c r="F31" s="117">
        <v>6614</v>
      </c>
      <c r="G31" s="27">
        <v>6842</v>
      </c>
      <c r="H31" s="120">
        <v>13456</v>
      </c>
      <c r="I31" s="114">
        <f t="shared" si="2"/>
        <v>0.006047777441790192</v>
      </c>
      <c r="J31" s="114">
        <f t="shared" si="0"/>
        <v>0.012277111955568465</v>
      </c>
      <c r="K31" s="115">
        <f t="shared" si="1"/>
        <v>0.00921521997621877</v>
      </c>
    </row>
    <row r="32" spans="1:11" s="60" customFormat="1" ht="12.75">
      <c r="A32" s="24">
        <v>25</v>
      </c>
      <c r="B32" s="113" t="s">
        <v>59</v>
      </c>
      <c r="C32" s="117">
        <v>3196</v>
      </c>
      <c r="D32" s="27">
        <v>3238</v>
      </c>
      <c r="E32" s="120">
        <v>6434</v>
      </c>
      <c r="F32" s="117">
        <v>3139</v>
      </c>
      <c r="G32" s="27">
        <v>3174</v>
      </c>
      <c r="H32" s="120">
        <v>6313</v>
      </c>
      <c r="I32" s="114">
        <f t="shared" si="2"/>
        <v>0.01815864925135391</v>
      </c>
      <c r="J32" s="114">
        <f t="shared" si="0"/>
        <v>0.0201638311279142</v>
      </c>
      <c r="K32" s="115">
        <f t="shared" si="1"/>
        <v>0.0191667986694124</v>
      </c>
    </row>
    <row r="33" spans="1:11" s="60" customFormat="1" ht="12.75">
      <c r="A33" s="24">
        <v>26</v>
      </c>
      <c r="B33" s="113" t="s">
        <v>60</v>
      </c>
      <c r="C33" s="117">
        <v>962</v>
      </c>
      <c r="D33" s="27">
        <v>949</v>
      </c>
      <c r="E33" s="120">
        <v>1911</v>
      </c>
      <c r="F33" s="117">
        <v>965</v>
      </c>
      <c r="G33" s="27">
        <v>934</v>
      </c>
      <c r="H33" s="120">
        <v>1899</v>
      </c>
      <c r="I33" s="114">
        <f t="shared" si="2"/>
        <v>-0.0031088082901554737</v>
      </c>
      <c r="J33" s="114">
        <f t="shared" si="0"/>
        <v>0.016059957173447437</v>
      </c>
      <c r="K33" s="115">
        <f t="shared" si="1"/>
        <v>0.006319115323854652</v>
      </c>
    </row>
    <row r="34" spans="1:11" s="60" customFormat="1" ht="12.75">
      <c r="A34" s="24">
        <v>27</v>
      </c>
      <c r="B34" s="113" t="s">
        <v>61</v>
      </c>
      <c r="C34" s="117">
        <v>2572</v>
      </c>
      <c r="D34" s="27">
        <v>2582</v>
      </c>
      <c r="E34" s="120">
        <v>5154</v>
      </c>
      <c r="F34" s="117">
        <v>2568</v>
      </c>
      <c r="G34" s="27">
        <v>2569</v>
      </c>
      <c r="H34" s="120">
        <v>5137</v>
      </c>
      <c r="I34" s="114">
        <f t="shared" si="2"/>
        <v>0.0015576323987538387</v>
      </c>
      <c r="J34" s="114">
        <f t="shared" si="0"/>
        <v>0.005060334760607299</v>
      </c>
      <c r="K34" s="115">
        <f t="shared" si="1"/>
        <v>0.0033093245084678813</v>
      </c>
    </row>
    <row r="35" spans="1:11" s="60" customFormat="1" ht="12.75">
      <c r="A35" s="24">
        <v>28</v>
      </c>
      <c r="B35" s="113" t="s">
        <v>62</v>
      </c>
      <c r="C35" s="117">
        <v>2741</v>
      </c>
      <c r="D35" s="27">
        <v>2837</v>
      </c>
      <c r="E35" s="120">
        <v>5578</v>
      </c>
      <c r="F35" s="117">
        <v>2747</v>
      </c>
      <c r="G35" s="27">
        <v>2814</v>
      </c>
      <c r="H35" s="120">
        <v>5561</v>
      </c>
      <c r="I35" s="114">
        <f t="shared" si="2"/>
        <v>-0.0021842009464870804</v>
      </c>
      <c r="J35" s="114">
        <f t="shared" si="0"/>
        <v>0.008173418621179707</v>
      </c>
      <c r="K35" s="115">
        <f t="shared" si="1"/>
        <v>0.0030570041359467837</v>
      </c>
    </row>
    <row r="36" spans="1:11" s="60" customFormat="1" ht="12.75">
      <c r="A36" s="24">
        <v>29</v>
      </c>
      <c r="B36" s="113" t="s">
        <v>63</v>
      </c>
      <c r="C36" s="117">
        <v>1132</v>
      </c>
      <c r="D36" s="27">
        <v>1135</v>
      </c>
      <c r="E36" s="120">
        <v>2267</v>
      </c>
      <c r="F36" s="117">
        <v>1121</v>
      </c>
      <c r="G36" s="27">
        <v>1136</v>
      </c>
      <c r="H36" s="120">
        <v>2257</v>
      </c>
      <c r="I36" s="114">
        <f t="shared" si="2"/>
        <v>0.009812667261373864</v>
      </c>
      <c r="J36" s="114">
        <f t="shared" si="0"/>
        <v>-0.0008802816901408717</v>
      </c>
      <c r="K36" s="115">
        <f t="shared" si="1"/>
        <v>0.004430660168365019</v>
      </c>
    </row>
    <row r="37" spans="1:11" s="60" customFormat="1" ht="12.75">
      <c r="A37" s="24">
        <v>30</v>
      </c>
      <c r="B37" s="113" t="s">
        <v>64</v>
      </c>
      <c r="C37" s="117">
        <v>5064</v>
      </c>
      <c r="D37" s="27">
        <v>5257</v>
      </c>
      <c r="E37" s="120">
        <v>10321</v>
      </c>
      <c r="F37" s="117">
        <v>4930</v>
      </c>
      <c r="G37" s="27">
        <v>5112</v>
      </c>
      <c r="H37" s="120">
        <v>10042</v>
      </c>
      <c r="I37" s="114">
        <f t="shared" si="2"/>
        <v>0.02718052738336718</v>
      </c>
      <c r="J37" s="114">
        <f t="shared" si="0"/>
        <v>0.028364632237871668</v>
      </c>
      <c r="K37" s="115">
        <f t="shared" si="1"/>
        <v>0.027783310097590164</v>
      </c>
    </row>
    <row r="38" spans="1:11" s="60" customFormat="1" ht="12.75">
      <c r="A38" s="24">
        <v>31</v>
      </c>
      <c r="B38" s="113" t="s">
        <v>65</v>
      </c>
      <c r="C38" s="117">
        <v>2068</v>
      </c>
      <c r="D38" s="27">
        <v>1956</v>
      </c>
      <c r="E38" s="120">
        <v>4024</v>
      </c>
      <c r="F38" s="117">
        <v>2074</v>
      </c>
      <c r="G38" s="27">
        <v>1993</v>
      </c>
      <c r="H38" s="120">
        <v>4067</v>
      </c>
      <c r="I38" s="114">
        <f t="shared" si="2"/>
        <v>-0.002892960462873684</v>
      </c>
      <c r="J38" s="114">
        <f t="shared" si="0"/>
        <v>-0.018564977420973405</v>
      </c>
      <c r="K38" s="115">
        <f t="shared" si="1"/>
        <v>-0.010572903860339267</v>
      </c>
    </row>
    <row r="39" spans="1:11" s="60" customFormat="1" ht="12.75">
      <c r="A39" s="24">
        <v>32</v>
      </c>
      <c r="B39" s="113" t="s">
        <v>66</v>
      </c>
      <c r="C39" s="117">
        <v>33264</v>
      </c>
      <c r="D39" s="27">
        <v>35418</v>
      </c>
      <c r="E39" s="120">
        <v>68682</v>
      </c>
      <c r="F39" s="117">
        <v>33069</v>
      </c>
      <c r="G39" s="27">
        <v>34950</v>
      </c>
      <c r="H39" s="120">
        <v>68019</v>
      </c>
      <c r="I39" s="114">
        <f t="shared" si="2"/>
        <v>0.005896761317245813</v>
      </c>
      <c r="J39" s="114">
        <f t="shared" si="0"/>
        <v>0.01339055793991406</v>
      </c>
      <c r="K39" s="115">
        <f t="shared" si="1"/>
        <v>0.00974727649627316</v>
      </c>
    </row>
    <row r="40" spans="1:11" s="60" customFormat="1" ht="12.75">
      <c r="A40" s="24">
        <v>33</v>
      </c>
      <c r="B40" s="113" t="s">
        <v>67</v>
      </c>
      <c r="C40" s="117">
        <v>1139</v>
      </c>
      <c r="D40" s="27">
        <v>1271</v>
      </c>
      <c r="E40" s="120">
        <v>2410</v>
      </c>
      <c r="F40" s="117">
        <v>1135</v>
      </c>
      <c r="G40" s="27">
        <v>1271</v>
      </c>
      <c r="H40" s="120">
        <v>2406</v>
      </c>
      <c r="I40" s="114">
        <f t="shared" si="2"/>
        <v>0.0035242290748898064</v>
      </c>
      <c r="J40" s="114">
        <f t="shared" si="0"/>
        <v>0</v>
      </c>
      <c r="K40" s="115">
        <f t="shared" si="1"/>
        <v>0.0016625103906899863</v>
      </c>
    </row>
    <row r="41" spans="1:11" s="60" customFormat="1" ht="12.75">
      <c r="A41" s="24">
        <v>34</v>
      </c>
      <c r="B41" s="113" t="s">
        <v>68</v>
      </c>
      <c r="C41" s="117">
        <v>2270</v>
      </c>
      <c r="D41" s="27">
        <v>2237</v>
      </c>
      <c r="E41" s="120">
        <v>4507</v>
      </c>
      <c r="F41" s="117">
        <v>2282</v>
      </c>
      <c r="G41" s="27">
        <v>2212</v>
      </c>
      <c r="H41" s="120">
        <v>4494</v>
      </c>
      <c r="I41" s="114">
        <f t="shared" si="2"/>
        <v>-0.005258545135845782</v>
      </c>
      <c r="J41" s="114">
        <f t="shared" si="0"/>
        <v>0.011301989150090508</v>
      </c>
      <c r="K41" s="115">
        <f t="shared" si="1"/>
        <v>0.0028927458834000497</v>
      </c>
    </row>
    <row r="42" spans="1:11" s="60" customFormat="1" ht="12.75">
      <c r="A42" s="24">
        <v>35</v>
      </c>
      <c r="B42" s="113" t="s">
        <v>69</v>
      </c>
      <c r="C42" s="117">
        <v>4313</v>
      </c>
      <c r="D42" s="27">
        <v>4419</v>
      </c>
      <c r="E42" s="120">
        <v>8732</v>
      </c>
      <c r="F42" s="117">
        <v>4282</v>
      </c>
      <c r="G42" s="27">
        <v>4352</v>
      </c>
      <c r="H42" s="120">
        <v>8634</v>
      </c>
      <c r="I42" s="114">
        <f t="shared" si="2"/>
        <v>0.007239607659971892</v>
      </c>
      <c r="J42" s="114">
        <f t="shared" si="0"/>
        <v>0.015395220588235281</v>
      </c>
      <c r="K42" s="115">
        <f t="shared" si="1"/>
        <v>0.011350474866805627</v>
      </c>
    </row>
    <row r="43" spans="1:11" s="60" customFormat="1" ht="12.75">
      <c r="A43" s="24">
        <v>36</v>
      </c>
      <c r="B43" s="113" t="s">
        <v>70</v>
      </c>
      <c r="C43" s="117">
        <v>3358</v>
      </c>
      <c r="D43" s="27">
        <v>3389</v>
      </c>
      <c r="E43" s="120">
        <v>6747</v>
      </c>
      <c r="F43" s="117">
        <v>3370</v>
      </c>
      <c r="G43" s="27">
        <v>3379</v>
      </c>
      <c r="H43" s="120">
        <v>6749</v>
      </c>
      <c r="I43" s="114">
        <f t="shared" si="2"/>
        <v>-0.0035608308605341588</v>
      </c>
      <c r="J43" s="114">
        <f t="shared" si="0"/>
        <v>0.0029594554601952705</v>
      </c>
      <c r="K43" s="115">
        <f t="shared" si="1"/>
        <v>-0.0002963401985479619</v>
      </c>
    </row>
    <row r="44" spans="1:11" s="60" customFormat="1" ht="12.75">
      <c r="A44" s="24">
        <v>37</v>
      </c>
      <c r="B44" s="113" t="s">
        <v>71</v>
      </c>
      <c r="C44" s="117">
        <v>8108</v>
      </c>
      <c r="D44" s="27">
        <v>8400</v>
      </c>
      <c r="E44" s="120">
        <v>16508</v>
      </c>
      <c r="F44" s="117">
        <v>7977</v>
      </c>
      <c r="G44" s="27">
        <v>8315</v>
      </c>
      <c r="H44" s="120">
        <v>16292</v>
      </c>
      <c r="I44" s="114">
        <f t="shared" si="2"/>
        <v>0.016422213864861535</v>
      </c>
      <c r="J44" s="114">
        <f t="shared" si="0"/>
        <v>0.010222489476849006</v>
      </c>
      <c r="K44" s="115">
        <f t="shared" si="1"/>
        <v>0.013258040756199296</v>
      </c>
    </row>
    <row r="45" spans="1:11" s="60" customFormat="1" ht="12.75">
      <c r="A45" s="24">
        <v>38</v>
      </c>
      <c r="B45" s="113" t="s">
        <v>72</v>
      </c>
      <c r="C45" s="117">
        <v>4221</v>
      </c>
      <c r="D45" s="27">
        <v>4430</v>
      </c>
      <c r="E45" s="120">
        <v>8651</v>
      </c>
      <c r="F45" s="117">
        <v>4221</v>
      </c>
      <c r="G45" s="27">
        <v>4394</v>
      </c>
      <c r="H45" s="120">
        <v>8615</v>
      </c>
      <c r="I45" s="114">
        <f t="shared" si="2"/>
        <v>0</v>
      </c>
      <c r="J45" s="114">
        <f t="shared" si="0"/>
        <v>0.008192990441511228</v>
      </c>
      <c r="K45" s="115">
        <f t="shared" si="1"/>
        <v>0.004178757980267012</v>
      </c>
    </row>
    <row r="46" spans="1:11" s="60" customFormat="1" ht="12.75">
      <c r="A46" s="24">
        <v>39</v>
      </c>
      <c r="B46" s="113" t="s">
        <v>73</v>
      </c>
      <c r="C46" s="117">
        <v>7626</v>
      </c>
      <c r="D46" s="27">
        <v>8130</v>
      </c>
      <c r="E46" s="120">
        <v>15756</v>
      </c>
      <c r="F46" s="117">
        <v>7563</v>
      </c>
      <c r="G46" s="27">
        <v>8055</v>
      </c>
      <c r="H46" s="120">
        <v>15618</v>
      </c>
      <c r="I46" s="114">
        <f t="shared" si="2"/>
        <v>0.008330027766759285</v>
      </c>
      <c r="J46" s="114">
        <f t="shared" si="0"/>
        <v>0.009310986964618184</v>
      </c>
      <c r="K46" s="115">
        <f t="shared" si="1"/>
        <v>0.008835958509412212</v>
      </c>
    </row>
    <row r="47" spans="1:11" s="60" customFormat="1" ht="12.75">
      <c r="A47" s="24">
        <v>40</v>
      </c>
      <c r="B47" s="113" t="s">
        <v>74</v>
      </c>
      <c r="C47" s="117">
        <v>1975</v>
      </c>
      <c r="D47" s="27">
        <v>1926</v>
      </c>
      <c r="E47" s="120">
        <v>3901</v>
      </c>
      <c r="F47" s="117">
        <v>1993</v>
      </c>
      <c r="G47" s="27">
        <v>1929</v>
      </c>
      <c r="H47" s="120">
        <v>3922</v>
      </c>
      <c r="I47" s="114">
        <f t="shared" si="2"/>
        <v>-0.009031610637230347</v>
      </c>
      <c r="J47" s="114">
        <f t="shared" si="0"/>
        <v>-0.0015552099533436836</v>
      </c>
      <c r="K47" s="115">
        <f t="shared" si="1"/>
        <v>-0.005354411014788396</v>
      </c>
    </row>
    <row r="48" spans="1:11" s="60" customFormat="1" ht="12.75">
      <c r="A48" s="24">
        <v>41</v>
      </c>
      <c r="B48" s="113" t="s">
        <v>75</v>
      </c>
      <c r="C48" s="117">
        <v>3019</v>
      </c>
      <c r="D48" s="27">
        <v>2951</v>
      </c>
      <c r="E48" s="120">
        <v>5970</v>
      </c>
      <c r="F48" s="117">
        <v>2946</v>
      </c>
      <c r="G48" s="27">
        <v>2888</v>
      </c>
      <c r="H48" s="120">
        <v>5834</v>
      </c>
      <c r="I48" s="114">
        <f t="shared" si="2"/>
        <v>0.0247793618465717</v>
      </c>
      <c r="J48" s="114">
        <f t="shared" si="0"/>
        <v>0.021814404432132894</v>
      </c>
      <c r="K48" s="115">
        <f t="shared" si="1"/>
        <v>0.02331162152896815</v>
      </c>
    </row>
    <row r="49" spans="1:11" s="60" customFormat="1" ht="12.75">
      <c r="A49" s="24">
        <v>42</v>
      </c>
      <c r="B49" s="113" t="s">
        <v>76</v>
      </c>
      <c r="C49" s="117">
        <v>5442</v>
      </c>
      <c r="D49" s="27">
        <v>5578</v>
      </c>
      <c r="E49" s="120">
        <v>11020</v>
      </c>
      <c r="F49" s="117">
        <v>5421</v>
      </c>
      <c r="G49" s="27">
        <v>5555</v>
      </c>
      <c r="H49" s="120">
        <v>10976</v>
      </c>
      <c r="I49" s="114">
        <f t="shared" si="2"/>
        <v>0.003873824017708971</v>
      </c>
      <c r="J49" s="114">
        <f t="shared" si="0"/>
        <v>0.0041404140414040835</v>
      </c>
      <c r="K49" s="115">
        <f t="shared" si="1"/>
        <v>0.0040087463556850444</v>
      </c>
    </row>
    <row r="50" spans="1:11" s="60" customFormat="1" ht="12.75">
      <c r="A50" s="24">
        <v>43</v>
      </c>
      <c r="B50" s="113" t="s">
        <v>77</v>
      </c>
      <c r="C50" s="117">
        <v>2600</v>
      </c>
      <c r="D50" s="27">
        <v>2674</v>
      </c>
      <c r="E50" s="120">
        <v>5274</v>
      </c>
      <c r="F50" s="117">
        <v>2631</v>
      </c>
      <c r="G50" s="27">
        <v>2630</v>
      </c>
      <c r="H50" s="120">
        <v>5261</v>
      </c>
      <c r="I50" s="114">
        <f t="shared" si="2"/>
        <v>-0.01178259217027744</v>
      </c>
      <c r="J50" s="114">
        <f t="shared" si="0"/>
        <v>0.016730038022813698</v>
      </c>
      <c r="K50" s="115">
        <f t="shared" si="1"/>
        <v>0.0024710131153773407</v>
      </c>
    </row>
    <row r="51" spans="1:11" s="60" customFormat="1" ht="12.75">
      <c r="A51" s="24">
        <v>44</v>
      </c>
      <c r="B51" s="113" t="s">
        <v>78</v>
      </c>
      <c r="C51" s="117">
        <v>3291</v>
      </c>
      <c r="D51" s="27">
        <v>3186</v>
      </c>
      <c r="E51" s="120">
        <v>6477</v>
      </c>
      <c r="F51" s="117">
        <v>3261</v>
      </c>
      <c r="G51" s="27">
        <v>3147</v>
      </c>
      <c r="H51" s="120">
        <v>6408</v>
      </c>
      <c r="I51" s="114">
        <f t="shared" si="2"/>
        <v>0.009199632014719406</v>
      </c>
      <c r="J51" s="114">
        <f t="shared" si="0"/>
        <v>0.012392755004766443</v>
      </c>
      <c r="K51" s="115">
        <f t="shared" si="1"/>
        <v>0.010767790262172339</v>
      </c>
    </row>
    <row r="52" spans="1:11" s="60" customFormat="1" ht="12.75">
      <c r="A52" s="24">
        <v>45</v>
      </c>
      <c r="B52" s="113" t="s">
        <v>79</v>
      </c>
      <c r="C52" s="117">
        <v>2362</v>
      </c>
      <c r="D52" s="27">
        <v>2255</v>
      </c>
      <c r="E52" s="120">
        <v>4617</v>
      </c>
      <c r="F52" s="117">
        <v>2337</v>
      </c>
      <c r="G52" s="27">
        <v>2214</v>
      </c>
      <c r="H52" s="120">
        <v>4551</v>
      </c>
      <c r="I52" s="114">
        <f t="shared" si="2"/>
        <v>0.010697475395806677</v>
      </c>
      <c r="J52" s="114">
        <f t="shared" si="0"/>
        <v>0.0185185185185186</v>
      </c>
      <c r="K52" s="115">
        <f t="shared" si="1"/>
        <v>0.014502307185233931</v>
      </c>
    </row>
    <row r="53" spans="1:11" s="60" customFormat="1" ht="12.75">
      <c r="A53" s="24">
        <v>46</v>
      </c>
      <c r="B53" s="113" t="s">
        <v>80</v>
      </c>
      <c r="C53" s="117">
        <v>6230</v>
      </c>
      <c r="D53" s="27">
        <v>6370</v>
      </c>
      <c r="E53" s="120">
        <v>12600</v>
      </c>
      <c r="F53" s="117">
        <v>6140</v>
      </c>
      <c r="G53" s="27">
        <v>6270</v>
      </c>
      <c r="H53" s="120">
        <v>12410</v>
      </c>
      <c r="I53" s="114">
        <f t="shared" si="2"/>
        <v>0.014657980456026065</v>
      </c>
      <c r="J53" s="114">
        <f t="shared" si="0"/>
        <v>0.01594896331738438</v>
      </c>
      <c r="K53" s="115">
        <f t="shared" si="1"/>
        <v>0.015310233682514163</v>
      </c>
    </row>
    <row r="54" spans="1:11" s="60" customFormat="1" ht="12.75">
      <c r="A54" s="24">
        <v>47</v>
      </c>
      <c r="B54" s="113" t="s">
        <v>81</v>
      </c>
      <c r="C54" s="117">
        <v>8432</v>
      </c>
      <c r="D54" s="27">
        <v>8799</v>
      </c>
      <c r="E54" s="120">
        <v>17231</v>
      </c>
      <c r="F54" s="117">
        <v>8420</v>
      </c>
      <c r="G54" s="27">
        <v>8676</v>
      </c>
      <c r="H54" s="120">
        <v>17096</v>
      </c>
      <c r="I54" s="114">
        <f t="shared" si="2"/>
        <v>0.0014251781472685021</v>
      </c>
      <c r="J54" s="114">
        <f t="shared" si="0"/>
        <v>0.014177040110650019</v>
      </c>
      <c r="K54" s="115">
        <f t="shared" si="1"/>
        <v>0.007896583996256368</v>
      </c>
    </row>
    <row r="55" spans="1:11" s="60" customFormat="1" ht="12.75">
      <c r="A55" s="24">
        <v>48</v>
      </c>
      <c r="B55" s="113" t="s">
        <v>82</v>
      </c>
      <c r="C55" s="117">
        <v>3494</v>
      </c>
      <c r="D55" s="27">
        <v>3524</v>
      </c>
      <c r="E55" s="120">
        <v>7018</v>
      </c>
      <c r="F55" s="117">
        <v>3478</v>
      </c>
      <c r="G55" s="27">
        <v>3535</v>
      </c>
      <c r="H55" s="120">
        <v>7013</v>
      </c>
      <c r="I55" s="114">
        <f t="shared" si="2"/>
        <v>0.004600345025876917</v>
      </c>
      <c r="J55" s="114">
        <f t="shared" si="0"/>
        <v>-0.0031117397454031304</v>
      </c>
      <c r="K55" s="115">
        <f t="shared" si="1"/>
        <v>0.0007129616426635454</v>
      </c>
    </row>
    <row r="56" spans="1:11" s="60" customFormat="1" ht="12.75">
      <c r="A56" s="24">
        <v>49</v>
      </c>
      <c r="B56" s="113" t="s">
        <v>83</v>
      </c>
      <c r="C56" s="117">
        <v>2268</v>
      </c>
      <c r="D56" s="27">
        <v>2516</v>
      </c>
      <c r="E56" s="120">
        <v>4784</v>
      </c>
      <c r="F56" s="117">
        <v>2278</v>
      </c>
      <c r="G56" s="27">
        <v>2514</v>
      </c>
      <c r="H56" s="120">
        <v>4792</v>
      </c>
      <c r="I56" s="114">
        <f t="shared" si="2"/>
        <v>-0.004389815627743654</v>
      </c>
      <c r="J56" s="114">
        <f t="shared" si="0"/>
        <v>0.0007955449482894839</v>
      </c>
      <c r="K56" s="115">
        <f t="shared" si="1"/>
        <v>-0.0016694490818029983</v>
      </c>
    </row>
    <row r="57" spans="1:11" s="60" customFormat="1" ht="12.75">
      <c r="A57" s="24">
        <v>50</v>
      </c>
      <c r="B57" s="113" t="s">
        <v>84</v>
      </c>
      <c r="C57" s="117">
        <v>4147</v>
      </c>
      <c r="D57" s="27">
        <v>4113</v>
      </c>
      <c r="E57" s="120">
        <v>8260</v>
      </c>
      <c r="F57" s="117">
        <v>4127</v>
      </c>
      <c r="G57" s="27">
        <v>4057</v>
      </c>
      <c r="H57" s="120">
        <v>8184</v>
      </c>
      <c r="I57" s="114">
        <f t="shared" si="2"/>
        <v>0.004846135207172253</v>
      </c>
      <c r="J57" s="114">
        <f t="shared" si="0"/>
        <v>0.013803302933201866</v>
      </c>
      <c r="K57" s="115">
        <f t="shared" si="1"/>
        <v>0.009286412512218956</v>
      </c>
    </row>
    <row r="58" spans="1:11" s="60" customFormat="1" ht="12.75">
      <c r="A58" s="24">
        <v>51</v>
      </c>
      <c r="B58" s="113" t="s">
        <v>85</v>
      </c>
      <c r="C58" s="117">
        <v>2291</v>
      </c>
      <c r="D58" s="27">
        <v>2231</v>
      </c>
      <c r="E58" s="120">
        <v>4522</v>
      </c>
      <c r="F58" s="117">
        <v>2318</v>
      </c>
      <c r="G58" s="27">
        <v>2251</v>
      </c>
      <c r="H58" s="120">
        <v>4569</v>
      </c>
      <c r="I58" s="114">
        <f t="shared" si="2"/>
        <v>-0.011647972389991379</v>
      </c>
      <c r="J58" s="114">
        <f t="shared" si="0"/>
        <v>-0.008884940026654853</v>
      </c>
      <c r="K58" s="115">
        <f t="shared" si="1"/>
        <v>-0.010286714817246634</v>
      </c>
    </row>
    <row r="59" spans="1:11" s="60" customFormat="1" ht="12.75">
      <c r="A59" s="24">
        <v>52</v>
      </c>
      <c r="B59" s="113" t="s">
        <v>86</v>
      </c>
      <c r="C59" s="117">
        <v>3994</v>
      </c>
      <c r="D59" s="27">
        <v>4156</v>
      </c>
      <c r="E59" s="120">
        <v>8150</v>
      </c>
      <c r="F59" s="117">
        <v>3915</v>
      </c>
      <c r="G59" s="27">
        <v>4072</v>
      </c>
      <c r="H59" s="120">
        <v>7987</v>
      </c>
      <c r="I59" s="114">
        <f t="shared" si="2"/>
        <v>0.02017879948914425</v>
      </c>
      <c r="J59" s="114">
        <f t="shared" si="0"/>
        <v>0.02062868369351678</v>
      </c>
      <c r="K59" s="115">
        <f t="shared" si="1"/>
        <v>0.020408163265306145</v>
      </c>
    </row>
    <row r="60" spans="1:11" s="60" customFormat="1" ht="12.75">
      <c r="A60" s="24">
        <v>53</v>
      </c>
      <c r="B60" s="113" t="s">
        <v>87</v>
      </c>
      <c r="C60" s="117">
        <v>13140</v>
      </c>
      <c r="D60" s="27">
        <v>13775</v>
      </c>
      <c r="E60" s="120">
        <v>26915</v>
      </c>
      <c r="F60" s="117">
        <v>13036</v>
      </c>
      <c r="G60" s="27">
        <v>13643</v>
      </c>
      <c r="H60" s="120">
        <v>26679</v>
      </c>
      <c r="I60" s="114">
        <f t="shared" si="2"/>
        <v>0.007977907333537981</v>
      </c>
      <c r="J60" s="114">
        <f t="shared" si="0"/>
        <v>0.009675291358205662</v>
      </c>
      <c r="K60" s="115">
        <f t="shared" si="1"/>
        <v>0.008845908767195265</v>
      </c>
    </row>
    <row r="61" spans="1:11" s="60" customFormat="1" ht="12.75">
      <c r="A61" s="24">
        <v>54</v>
      </c>
      <c r="B61" s="113" t="s">
        <v>88</v>
      </c>
      <c r="C61" s="117">
        <v>14899</v>
      </c>
      <c r="D61" s="27">
        <v>16285</v>
      </c>
      <c r="E61" s="120">
        <v>31184</v>
      </c>
      <c r="F61" s="117">
        <v>14833</v>
      </c>
      <c r="G61" s="27">
        <v>16201</v>
      </c>
      <c r="H61" s="120">
        <v>31034</v>
      </c>
      <c r="I61" s="114">
        <f t="shared" si="2"/>
        <v>0.00444953819186944</v>
      </c>
      <c r="J61" s="114">
        <f t="shared" si="0"/>
        <v>0.005184865131782068</v>
      </c>
      <c r="K61" s="115">
        <f t="shared" si="1"/>
        <v>0.004833408519688165</v>
      </c>
    </row>
    <row r="62" spans="1:11" s="60" customFormat="1" ht="12.75">
      <c r="A62" s="24">
        <v>55</v>
      </c>
      <c r="B62" s="113" t="s">
        <v>89</v>
      </c>
      <c r="C62" s="117">
        <v>5765</v>
      </c>
      <c r="D62" s="27">
        <v>5861</v>
      </c>
      <c r="E62" s="120">
        <v>11626</v>
      </c>
      <c r="F62" s="117">
        <v>5686</v>
      </c>
      <c r="G62" s="27">
        <v>5793</v>
      </c>
      <c r="H62" s="120">
        <v>11479</v>
      </c>
      <c r="I62" s="114">
        <f t="shared" si="2"/>
        <v>0.013893774182201835</v>
      </c>
      <c r="J62" s="114">
        <f t="shared" si="0"/>
        <v>0.011738304850681835</v>
      </c>
      <c r="K62" s="115">
        <f t="shared" si="1"/>
        <v>0.012805993553445472</v>
      </c>
    </row>
    <row r="63" spans="1:11" s="60" customFormat="1" ht="12.75">
      <c r="A63" s="24">
        <v>56</v>
      </c>
      <c r="B63" s="113" t="s">
        <v>90</v>
      </c>
      <c r="C63" s="117">
        <v>3707</v>
      </c>
      <c r="D63" s="27">
        <v>3629</v>
      </c>
      <c r="E63" s="120">
        <v>7336</v>
      </c>
      <c r="F63" s="117">
        <v>3660</v>
      </c>
      <c r="G63" s="27">
        <v>3593</v>
      </c>
      <c r="H63" s="120">
        <v>7253</v>
      </c>
      <c r="I63" s="114">
        <f t="shared" si="2"/>
        <v>0.012841530054644723</v>
      </c>
      <c r="J63" s="114">
        <f t="shared" si="0"/>
        <v>0.010019482326746543</v>
      </c>
      <c r="K63" s="115">
        <f t="shared" si="1"/>
        <v>0.01144354060388797</v>
      </c>
    </row>
    <row r="64" spans="1:11" s="60" customFormat="1" ht="12.75">
      <c r="A64" s="24">
        <v>57</v>
      </c>
      <c r="B64" s="113" t="s">
        <v>91</v>
      </c>
      <c r="C64" s="117">
        <v>7160</v>
      </c>
      <c r="D64" s="27">
        <v>7559</v>
      </c>
      <c r="E64" s="120">
        <v>14719</v>
      </c>
      <c r="F64" s="117">
        <v>7095</v>
      </c>
      <c r="G64" s="27">
        <v>7501</v>
      </c>
      <c r="H64" s="120">
        <v>14596</v>
      </c>
      <c r="I64" s="114">
        <f t="shared" si="2"/>
        <v>0.009161381254404466</v>
      </c>
      <c r="J64" s="114">
        <f t="shared" si="0"/>
        <v>0.007732302359685361</v>
      </c>
      <c r="K64" s="115">
        <f t="shared" si="1"/>
        <v>0.008426966292134797</v>
      </c>
    </row>
    <row r="65" spans="1:11" s="60" customFormat="1" ht="12.75">
      <c r="A65" s="24">
        <v>58</v>
      </c>
      <c r="B65" s="113" t="s">
        <v>92</v>
      </c>
      <c r="C65" s="117">
        <v>1415</v>
      </c>
      <c r="D65" s="27">
        <v>1396</v>
      </c>
      <c r="E65" s="120">
        <v>2811</v>
      </c>
      <c r="F65" s="117">
        <v>1431</v>
      </c>
      <c r="G65" s="27">
        <v>1430</v>
      </c>
      <c r="H65" s="120">
        <v>2861</v>
      </c>
      <c r="I65" s="114">
        <f t="shared" si="2"/>
        <v>-0.011180992313067795</v>
      </c>
      <c r="J65" s="114">
        <f t="shared" si="0"/>
        <v>-0.023776223776223793</v>
      </c>
      <c r="K65" s="115">
        <f t="shared" si="1"/>
        <v>-0.01747640685075147</v>
      </c>
    </row>
    <row r="66" spans="1:11" s="60" customFormat="1" ht="12.75">
      <c r="A66" s="24">
        <v>59</v>
      </c>
      <c r="B66" s="113" t="s">
        <v>93</v>
      </c>
      <c r="C66" s="117">
        <v>3864</v>
      </c>
      <c r="D66" s="27">
        <v>3982</v>
      </c>
      <c r="E66" s="120">
        <v>7846</v>
      </c>
      <c r="F66" s="117">
        <v>3852</v>
      </c>
      <c r="G66" s="27">
        <v>3945</v>
      </c>
      <c r="H66" s="120">
        <v>7797</v>
      </c>
      <c r="I66" s="114">
        <f t="shared" si="2"/>
        <v>0.0031152647975076775</v>
      </c>
      <c r="J66" s="114">
        <f t="shared" si="0"/>
        <v>0.009378960709759188</v>
      </c>
      <c r="K66" s="115">
        <f t="shared" si="1"/>
        <v>0.006284468385276298</v>
      </c>
    </row>
    <row r="67" spans="1:11" s="60" customFormat="1" ht="13.5" thickBot="1">
      <c r="A67" s="63">
        <v>60</v>
      </c>
      <c r="B67" s="64" t="s">
        <v>94</v>
      </c>
      <c r="C67" s="118">
        <v>8784</v>
      </c>
      <c r="D67" s="124">
        <v>9313</v>
      </c>
      <c r="E67" s="121">
        <v>18097</v>
      </c>
      <c r="F67" s="118">
        <v>8623</v>
      </c>
      <c r="G67" s="124">
        <v>9137</v>
      </c>
      <c r="H67" s="121">
        <v>17760</v>
      </c>
      <c r="I67" s="111">
        <f t="shared" si="2"/>
        <v>0.01867099617302559</v>
      </c>
      <c r="J67" s="111">
        <f t="shared" si="0"/>
        <v>0.019262339936521933</v>
      </c>
      <c r="K67" s="112">
        <f t="shared" si="1"/>
        <v>0.018975225225225323</v>
      </c>
    </row>
    <row r="68" spans="1:11" s="187" customFormat="1" ht="19.5" customHeight="1" thickBot="1" thickTop="1">
      <c r="A68" s="234" t="s">
        <v>34</v>
      </c>
      <c r="B68" s="235"/>
      <c r="C68" s="182">
        <v>474125</v>
      </c>
      <c r="D68" s="50">
        <v>510217</v>
      </c>
      <c r="E68" s="183">
        <v>984342</v>
      </c>
      <c r="F68" s="182">
        <v>470446</v>
      </c>
      <c r="G68" s="50">
        <v>505729</v>
      </c>
      <c r="H68" s="183">
        <v>976175</v>
      </c>
      <c r="I68" s="184">
        <f t="shared" si="2"/>
        <v>0.007820238667137103</v>
      </c>
      <c r="J68" s="185">
        <f t="shared" si="0"/>
        <v>0.00887431806362704</v>
      </c>
      <c r="K68" s="186">
        <f t="shared" si="1"/>
        <v>0.008366327758854819</v>
      </c>
    </row>
  </sheetData>
  <mergeCells count="10">
    <mergeCell ref="A1:K1"/>
    <mergeCell ref="A3:K3"/>
    <mergeCell ref="I5:K6"/>
    <mergeCell ref="F6:H6"/>
    <mergeCell ref="C5:H5"/>
    <mergeCell ref="A2:K2"/>
    <mergeCell ref="A68:B68"/>
    <mergeCell ref="A5:A7"/>
    <mergeCell ref="B5:B7"/>
    <mergeCell ref="C6:E6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J44" sqref="J44"/>
    </sheetView>
  </sheetViews>
  <sheetFormatPr defaultColWidth="9.140625" defaultRowHeight="12.75"/>
  <cols>
    <col min="1" max="2" width="6.7109375" style="0" customWidth="1"/>
    <col min="3" max="3" width="5.57421875" style="0" customWidth="1"/>
    <col min="4" max="4" width="28.28125" style="0" customWidth="1"/>
    <col min="5" max="5" width="10.421875" style="0" customWidth="1"/>
    <col min="6" max="7" width="6.7109375" style="0" customWidth="1"/>
  </cols>
  <sheetData>
    <row r="1" spans="1:7" ht="19.5" customHeight="1">
      <c r="A1" s="260" t="s">
        <v>96</v>
      </c>
      <c r="B1" s="260"/>
      <c r="C1" s="260"/>
      <c r="D1" s="260"/>
      <c r="E1" s="260"/>
      <c r="F1" s="260"/>
      <c r="G1" s="260"/>
    </row>
    <row r="2" spans="1:7" ht="15" customHeight="1">
      <c r="A2" s="270" t="s">
        <v>101</v>
      </c>
      <c r="B2" s="270"/>
      <c r="C2" s="270"/>
      <c r="D2" s="270"/>
      <c r="E2" s="270"/>
      <c r="F2" s="270"/>
      <c r="G2" s="270"/>
    </row>
    <row r="3" spans="1:11" s="126" customFormat="1" ht="15">
      <c r="A3" s="271" t="s">
        <v>30</v>
      </c>
      <c r="B3" s="271"/>
      <c r="C3" s="271"/>
      <c r="D3" s="271"/>
      <c r="E3" s="271"/>
      <c r="F3" s="271"/>
      <c r="G3" s="271"/>
      <c r="H3" s="125"/>
      <c r="I3" s="125"/>
      <c r="J3" s="125"/>
      <c r="K3" s="125"/>
    </row>
    <row r="4" spans="1:11" s="60" customFormat="1" ht="6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3:5" s="66" customFormat="1" ht="15" customHeight="1" thickBot="1">
      <c r="C5" s="188" t="s">
        <v>29</v>
      </c>
      <c r="D5" s="188" t="s">
        <v>10</v>
      </c>
      <c r="E5" s="189" t="s">
        <v>22</v>
      </c>
    </row>
    <row r="6" spans="3:5" s="60" customFormat="1" ht="12.75">
      <c r="C6" s="190">
        <v>1</v>
      </c>
      <c r="D6" s="190" t="s">
        <v>40</v>
      </c>
      <c r="E6" s="191">
        <v>377220</v>
      </c>
    </row>
    <row r="7" spans="3:5" s="60" customFormat="1" ht="12.75">
      <c r="C7" s="192">
        <v>2</v>
      </c>
      <c r="D7" s="192" t="s">
        <v>66</v>
      </c>
      <c r="E7" s="193">
        <v>68682</v>
      </c>
    </row>
    <row r="8" spans="3:5" s="60" customFormat="1" ht="12.75">
      <c r="C8" s="192">
        <v>3</v>
      </c>
      <c r="D8" s="192" t="s">
        <v>45</v>
      </c>
      <c r="E8" s="193">
        <v>35513</v>
      </c>
    </row>
    <row r="9" spans="3:5" s="60" customFormat="1" ht="12.75">
      <c r="C9" s="192">
        <v>4</v>
      </c>
      <c r="D9" s="192" t="s">
        <v>88</v>
      </c>
      <c r="E9" s="193">
        <v>31184</v>
      </c>
    </row>
    <row r="10" spans="3:5" s="60" customFormat="1" ht="12.75">
      <c r="C10" s="192">
        <v>5</v>
      </c>
      <c r="D10" s="192" t="s">
        <v>87</v>
      </c>
      <c r="E10" s="193">
        <v>26915</v>
      </c>
    </row>
    <row r="11" spans="3:5" s="60" customFormat="1" ht="12.75">
      <c r="C11" s="192">
        <v>6</v>
      </c>
      <c r="D11" s="192" t="s">
        <v>54</v>
      </c>
      <c r="E11" s="193">
        <v>20633</v>
      </c>
    </row>
    <row r="12" spans="3:5" s="60" customFormat="1" ht="12.75">
      <c r="C12" s="192">
        <v>7</v>
      </c>
      <c r="D12" s="192" t="s">
        <v>94</v>
      </c>
      <c r="E12" s="193">
        <v>18097</v>
      </c>
    </row>
    <row r="13" spans="3:5" s="60" customFormat="1" ht="12.75">
      <c r="C13" s="192">
        <v>8</v>
      </c>
      <c r="D13" s="192" t="s">
        <v>42</v>
      </c>
      <c r="E13" s="193">
        <v>17769</v>
      </c>
    </row>
    <row r="14" spans="3:5" s="60" customFormat="1" ht="12.75">
      <c r="C14" s="192">
        <v>9</v>
      </c>
      <c r="D14" s="192" t="s">
        <v>53</v>
      </c>
      <c r="E14" s="193">
        <v>17263</v>
      </c>
    </row>
    <row r="15" spans="3:5" s="60" customFormat="1" ht="12.75">
      <c r="C15" s="190">
        <v>10</v>
      </c>
      <c r="D15" s="192" t="s">
        <v>81</v>
      </c>
      <c r="E15" s="193">
        <v>17231</v>
      </c>
    </row>
    <row r="16" spans="3:5" s="60" customFormat="1" ht="12.75">
      <c r="C16" s="192">
        <v>11</v>
      </c>
      <c r="D16" s="192" t="s">
        <v>71</v>
      </c>
      <c r="E16" s="193">
        <v>16508</v>
      </c>
    </row>
    <row r="17" spans="3:5" s="60" customFormat="1" ht="12.75">
      <c r="C17" s="192">
        <v>12</v>
      </c>
      <c r="D17" s="192" t="s">
        <v>73</v>
      </c>
      <c r="E17" s="193">
        <v>15756</v>
      </c>
    </row>
    <row r="18" spans="3:5" s="60" customFormat="1" ht="12.75">
      <c r="C18" s="192">
        <v>13</v>
      </c>
      <c r="D18" s="192" t="s">
        <v>91</v>
      </c>
      <c r="E18" s="193">
        <v>14719</v>
      </c>
    </row>
    <row r="19" spans="3:5" s="60" customFormat="1" ht="12.75">
      <c r="C19" s="192">
        <v>14</v>
      </c>
      <c r="D19" s="192" t="s">
        <v>55</v>
      </c>
      <c r="E19" s="193">
        <v>14209</v>
      </c>
    </row>
    <row r="20" spans="3:5" s="60" customFormat="1" ht="12.75">
      <c r="C20" s="192">
        <v>15</v>
      </c>
      <c r="D20" s="192" t="s">
        <v>58</v>
      </c>
      <c r="E20" s="193">
        <v>13580</v>
      </c>
    </row>
    <row r="21" spans="3:5" s="60" customFormat="1" ht="12.75">
      <c r="C21" s="192">
        <v>16</v>
      </c>
      <c r="D21" s="192" t="s">
        <v>43</v>
      </c>
      <c r="E21" s="193">
        <v>13035</v>
      </c>
    </row>
    <row r="22" spans="3:5" s="60" customFormat="1" ht="12.75">
      <c r="C22" s="192">
        <v>17</v>
      </c>
      <c r="D22" s="192" t="s">
        <v>80</v>
      </c>
      <c r="E22" s="193">
        <v>12600</v>
      </c>
    </row>
    <row r="23" spans="3:5" s="60" customFormat="1" ht="12.75">
      <c r="C23" s="192">
        <v>18</v>
      </c>
      <c r="D23" s="192" t="s">
        <v>35</v>
      </c>
      <c r="E23" s="193">
        <v>11851</v>
      </c>
    </row>
    <row r="24" spans="3:5" s="60" customFormat="1" ht="12.75">
      <c r="C24" s="190">
        <v>19</v>
      </c>
      <c r="D24" s="192" t="s">
        <v>89</v>
      </c>
      <c r="E24" s="193">
        <v>11626</v>
      </c>
    </row>
    <row r="25" spans="3:5" s="60" customFormat="1" ht="12.75">
      <c r="C25" s="192">
        <v>20</v>
      </c>
      <c r="D25" s="192" t="s">
        <v>76</v>
      </c>
      <c r="E25" s="193">
        <v>11020</v>
      </c>
    </row>
    <row r="26" spans="3:5" s="60" customFormat="1" ht="12.75">
      <c r="C26" s="192">
        <v>21</v>
      </c>
      <c r="D26" s="192" t="s">
        <v>64</v>
      </c>
      <c r="E26" s="193">
        <v>10321</v>
      </c>
    </row>
    <row r="27" spans="3:5" s="60" customFormat="1" ht="12.75">
      <c r="C27" s="192">
        <v>22</v>
      </c>
      <c r="D27" s="192" t="s">
        <v>57</v>
      </c>
      <c r="E27" s="193">
        <v>9833</v>
      </c>
    </row>
    <row r="28" spans="3:5" s="60" customFormat="1" ht="12.75">
      <c r="C28" s="192">
        <v>23</v>
      </c>
      <c r="D28" s="192" t="s">
        <v>36</v>
      </c>
      <c r="E28" s="193">
        <v>9677</v>
      </c>
    </row>
    <row r="29" spans="3:5" s="60" customFormat="1" ht="12.75">
      <c r="C29" s="192">
        <v>24</v>
      </c>
      <c r="D29" s="192" t="s">
        <v>69</v>
      </c>
      <c r="E29" s="193">
        <v>8732</v>
      </c>
    </row>
    <row r="30" spans="3:5" s="60" customFormat="1" ht="12.75">
      <c r="C30" s="192">
        <v>25</v>
      </c>
      <c r="D30" s="192" t="s">
        <v>72</v>
      </c>
      <c r="E30" s="193">
        <v>8651</v>
      </c>
    </row>
    <row r="31" spans="3:5" s="60" customFormat="1" ht="12.75">
      <c r="C31" s="192">
        <v>26</v>
      </c>
      <c r="D31" s="192" t="s">
        <v>84</v>
      </c>
      <c r="E31" s="193">
        <v>8260</v>
      </c>
    </row>
    <row r="32" spans="3:5" s="60" customFormat="1" ht="12.75">
      <c r="C32" s="192">
        <v>27</v>
      </c>
      <c r="D32" s="192" t="s">
        <v>86</v>
      </c>
      <c r="E32" s="193">
        <v>8150</v>
      </c>
    </row>
    <row r="33" spans="3:5" s="60" customFormat="1" ht="12.75">
      <c r="C33" s="190">
        <v>28</v>
      </c>
      <c r="D33" s="192" t="s">
        <v>93</v>
      </c>
      <c r="E33" s="193">
        <v>7846</v>
      </c>
    </row>
    <row r="34" spans="3:5" s="60" customFormat="1" ht="12.75">
      <c r="C34" s="192">
        <v>29</v>
      </c>
      <c r="D34" s="192" t="s">
        <v>90</v>
      </c>
      <c r="E34" s="193">
        <v>7336</v>
      </c>
    </row>
    <row r="35" spans="3:5" s="60" customFormat="1" ht="12.75">
      <c r="C35" s="192">
        <v>30</v>
      </c>
      <c r="D35" s="192" t="s">
        <v>82</v>
      </c>
      <c r="E35" s="193">
        <v>7018</v>
      </c>
    </row>
    <row r="36" spans="3:5" s="60" customFormat="1" ht="12.75">
      <c r="C36" s="192">
        <v>31</v>
      </c>
      <c r="D36" s="192" t="s">
        <v>38</v>
      </c>
      <c r="E36" s="193">
        <v>6845</v>
      </c>
    </row>
    <row r="37" spans="3:5" s="60" customFormat="1" ht="12.75">
      <c r="C37" s="192">
        <v>32</v>
      </c>
      <c r="D37" s="192" t="s">
        <v>70</v>
      </c>
      <c r="E37" s="193">
        <v>6747</v>
      </c>
    </row>
    <row r="38" spans="3:5" s="60" customFormat="1" ht="12.75">
      <c r="C38" s="192">
        <v>33</v>
      </c>
      <c r="D38" s="192" t="s">
        <v>37</v>
      </c>
      <c r="E38" s="193">
        <v>6596</v>
      </c>
    </row>
    <row r="39" spans="3:5" s="60" customFormat="1" ht="12.75">
      <c r="C39" s="192">
        <v>34</v>
      </c>
      <c r="D39" s="192" t="s">
        <v>78</v>
      </c>
      <c r="E39" s="193">
        <v>6477</v>
      </c>
    </row>
    <row r="40" spans="3:5" s="60" customFormat="1" ht="12.75">
      <c r="C40" s="192">
        <v>35</v>
      </c>
      <c r="D40" s="192" t="s">
        <v>59</v>
      </c>
      <c r="E40" s="193">
        <v>6434</v>
      </c>
    </row>
    <row r="41" spans="3:5" s="60" customFormat="1" ht="12.75">
      <c r="C41" s="192">
        <v>36</v>
      </c>
      <c r="D41" s="192" t="s">
        <v>51</v>
      </c>
      <c r="E41" s="193">
        <v>6380</v>
      </c>
    </row>
    <row r="42" spans="3:5" s="60" customFormat="1" ht="12.75">
      <c r="C42" s="190">
        <v>37</v>
      </c>
      <c r="D42" s="192" t="s">
        <v>56</v>
      </c>
      <c r="E42" s="193">
        <v>6043</v>
      </c>
    </row>
    <row r="43" spans="3:5" s="60" customFormat="1" ht="12.75">
      <c r="C43" s="192">
        <v>38</v>
      </c>
      <c r="D43" s="192" t="s">
        <v>75</v>
      </c>
      <c r="E43" s="193">
        <v>5970</v>
      </c>
    </row>
    <row r="44" spans="3:5" s="60" customFormat="1" ht="12.75">
      <c r="C44" s="192">
        <v>39</v>
      </c>
      <c r="D44" s="192" t="s">
        <v>62</v>
      </c>
      <c r="E44" s="193">
        <v>5578</v>
      </c>
    </row>
    <row r="45" spans="3:5" s="60" customFormat="1" ht="12.75">
      <c r="C45" s="192">
        <v>40</v>
      </c>
      <c r="D45" s="192" t="s">
        <v>77</v>
      </c>
      <c r="E45" s="193">
        <v>5274</v>
      </c>
    </row>
    <row r="46" spans="3:5" s="60" customFormat="1" ht="12.75">
      <c r="C46" s="192">
        <v>41</v>
      </c>
      <c r="D46" s="192" t="s">
        <v>61</v>
      </c>
      <c r="E46" s="193">
        <v>5154</v>
      </c>
    </row>
    <row r="47" spans="3:5" s="60" customFormat="1" ht="12.75">
      <c r="C47" s="192">
        <v>42</v>
      </c>
      <c r="D47" s="192" t="s">
        <v>39</v>
      </c>
      <c r="E47" s="193">
        <v>5151</v>
      </c>
    </row>
    <row r="48" spans="3:5" s="60" customFormat="1" ht="12.75">
      <c r="C48" s="192">
        <v>43</v>
      </c>
      <c r="D48" s="192" t="s">
        <v>52</v>
      </c>
      <c r="E48" s="193">
        <v>4902</v>
      </c>
    </row>
    <row r="49" spans="3:5" s="60" customFormat="1" ht="12.75">
      <c r="C49" s="192">
        <v>44</v>
      </c>
      <c r="D49" s="192" t="s">
        <v>83</v>
      </c>
      <c r="E49" s="193">
        <v>4784</v>
      </c>
    </row>
    <row r="50" spans="3:5" s="60" customFormat="1" ht="12.75">
      <c r="C50" s="192">
        <v>45</v>
      </c>
      <c r="D50" s="192" t="s">
        <v>79</v>
      </c>
      <c r="E50" s="193">
        <v>4617</v>
      </c>
    </row>
    <row r="51" spans="3:5" s="60" customFormat="1" ht="12.75">
      <c r="C51" s="190">
        <v>46</v>
      </c>
      <c r="D51" s="192" t="s">
        <v>85</v>
      </c>
      <c r="E51" s="193">
        <v>4522</v>
      </c>
    </row>
    <row r="52" spans="3:5" s="60" customFormat="1" ht="12.75">
      <c r="C52" s="192">
        <v>47</v>
      </c>
      <c r="D52" s="192" t="s">
        <v>68</v>
      </c>
      <c r="E52" s="193">
        <v>4507</v>
      </c>
    </row>
    <row r="53" spans="3:5" s="60" customFormat="1" ht="12.75">
      <c r="C53" s="192">
        <v>48</v>
      </c>
      <c r="D53" s="192" t="s">
        <v>50</v>
      </c>
      <c r="E53" s="193">
        <v>4216</v>
      </c>
    </row>
    <row r="54" spans="3:5" s="60" customFormat="1" ht="12.75">
      <c r="C54" s="192">
        <v>49</v>
      </c>
      <c r="D54" s="192" t="s">
        <v>65</v>
      </c>
      <c r="E54" s="193">
        <v>4024</v>
      </c>
    </row>
    <row r="55" spans="3:5" s="60" customFormat="1" ht="12.75">
      <c r="C55" s="192">
        <v>50</v>
      </c>
      <c r="D55" s="192" t="s">
        <v>74</v>
      </c>
      <c r="E55" s="193">
        <v>3901</v>
      </c>
    </row>
    <row r="56" spans="3:5" s="60" customFormat="1" ht="12.75">
      <c r="C56" s="192">
        <v>51</v>
      </c>
      <c r="D56" s="192" t="s">
        <v>49</v>
      </c>
      <c r="E56" s="193">
        <v>3505</v>
      </c>
    </row>
    <row r="57" spans="3:5" s="60" customFormat="1" ht="12.75">
      <c r="C57" s="192">
        <v>52</v>
      </c>
      <c r="D57" s="192" t="s">
        <v>46</v>
      </c>
      <c r="E57" s="193">
        <v>3440</v>
      </c>
    </row>
    <row r="58" spans="3:5" s="60" customFormat="1" ht="12.75">
      <c r="C58" s="192">
        <v>53</v>
      </c>
      <c r="D58" s="192" t="s">
        <v>41</v>
      </c>
      <c r="E58" s="193">
        <v>3313</v>
      </c>
    </row>
    <row r="59" spans="3:5" s="60" customFormat="1" ht="12.75">
      <c r="C59" s="192">
        <v>54</v>
      </c>
      <c r="D59" s="192" t="s">
        <v>92</v>
      </c>
      <c r="E59" s="193">
        <v>2811</v>
      </c>
    </row>
    <row r="60" spans="3:5" s="60" customFormat="1" ht="12.75">
      <c r="C60" s="190">
        <v>55</v>
      </c>
      <c r="D60" s="192" t="s">
        <v>67</v>
      </c>
      <c r="E60" s="193">
        <v>2410</v>
      </c>
    </row>
    <row r="61" spans="3:5" s="60" customFormat="1" ht="12.75">
      <c r="C61" s="192">
        <v>56</v>
      </c>
      <c r="D61" s="192" t="s">
        <v>63</v>
      </c>
      <c r="E61" s="193">
        <v>2267</v>
      </c>
    </row>
    <row r="62" spans="3:5" s="60" customFormat="1" ht="12.75">
      <c r="C62" s="192">
        <v>57</v>
      </c>
      <c r="D62" s="192" t="s">
        <v>44</v>
      </c>
      <c r="E62" s="193">
        <v>2070</v>
      </c>
    </row>
    <row r="63" spans="3:5" s="60" customFormat="1" ht="12.75">
      <c r="C63" s="192">
        <v>58</v>
      </c>
      <c r="D63" s="192" t="s">
        <v>47</v>
      </c>
      <c r="E63" s="193">
        <v>1990</v>
      </c>
    </row>
    <row r="64" spans="3:5" s="60" customFormat="1" ht="12.75">
      <c r="C64" s="192">
        <v>59</v>
      </c>
      <c r="D64" s="192" t="s">
        <v>60</v>
      </c>
      <c r="E64" s="193">
        <v>1911</v>
      </c>
    </row>
    <row r="65" spans="3:5" s="60" customFormat="1" ht="13.5" thickBot="1">
      <c r="C65" s="194">
        <v>60</v>
      </c>
      <c r="D65" s="194" t="s">
        <v>48</v>
      </c>
      <c r="E65" s="195">
        <v>1268</v>
      </c>
    </row>
  </sheetData>
  <mergeCells count="3">
    <mergeCell ref="A1:G1"/>
    <mergeCell ref="A2:G2"/>
    <mergeCell ref="A3:G3"/>
  </mergeCells>
  <printOptions horizontalCentered="1" verticalCentered="1"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alessandro.defelice</dc:creator>
  <cp:keywords/>
  <dc:description/>
  <cp:lastModifiedBy>Alessandro De Felice</cp:lastModifiedBy>
  <cp:lastPrinted>2010-06-08T09:50:39Z</cp:lastPrinted>
  <dcterms:created xsi:type="dcterms:W3CDTF">2004-02-06T09:29:06Z</dcterms:created>
  <dcterms:modified xsi:type="dcterms:W3CDTF">2010-08-02T07:13:49Z</dcterms:modified>
  <cp:category/>
  <cp:version/>
  <cp:contentType/>
  <cp:contentStatus/>
</cp:coreProperties>
</file>